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SP\2_PROGR\COMET\Programm\PhasingOut\Phasing_out_NEU\02_Phasing_out_2023\AntragsUnterlagen_ABC\"/>
    </mc:Choice>
  </mc:AlternateContent>
  <bookViews>
    <workbookView xWindow="2880" yWindow="900" windowWidth="28872" windowHeight="19836" tabRatio="408"/>
  </bookViews>
  <sheets>
    <sheet name="cover" sheetId="2" r:id="rId1"/>
    <sheet name="I. cost plan" sheetId="3" r:id="rId2"/>
    <sheet name="II scientific_partners" sheetId="4" r:id="rId3"/>
    <sheet name="III. company_partners" sheetId="5" r:id="rId4"/>
  </sheets>
  <externalReferences>
    <externalReference r:id="rId5"/>
  </externalReferences>
  <definedNames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>#REF!</definedName>
    <definedName name="A_sonK_1">#N/A</definedName>
    <definedName name="A_SuM">#REF!</definedName>
    <definedName name="A_SuM_1">#REF!</definedName>
    <definedName name="akronym">#REF!</definedName>
    <definedName name="Anl_Sp_einfach">#REF!</definedName>
    <definedName name="Anl_Sp_erweitert">#REF!</definedName>
    <definedName name="Antragsteller">#REF!</definedName>
    <definedName name="Anzahl_UN">#REF!</definedName>
    <definedName name="attention__quota">'III. company_partners'!$D$19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Excel_BuiltIn__FilterDatabase_1">[1]PartnerA_Personalkosten!#REF!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neu">#REF!</definedName>
    <definedName name="neuer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Themennr">#REF!</definedName>
    <definedName name="Themenstellung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3" l="1"/>
  <c r="E5" i="5" l="1"/>
  <c r="E6" i="5"/>
  <c r="E7" i="5"/>
  <c r="E8" i="5"/>
  <c r="E9" i="5"/>
  <c r="E10" i="5"/>
  <c r="E11" i="5"/>
  <c r="E12" i="5"/>
  <c r="E13" i="5"/>
  <c r="E14" i="5"/>
  <c r="E15" i="5"/>
  <c r="E4" i="5"/>
  <c r="B30" i="4" l="1"/>
  <c r="E20" i="4"/>
  <c r="E23" i="4"/>
  <c r="E24" i="4"/>
  <c r="E27" i="4"/>
  <c r="E28" i="4"/>
  <c r="C29" i="4"/>
  <c r="C30" i="4" s="1"/>
  <c r="B29" i="4"/>
  <c r="D20" i="4"/>
  <c r="D21" i="4"/>
  <c r="E21" i="4" s="1"/>
  <c r="D22" i="4"/>
  <c r="E22" i="4" s="1"/>
  <c r="D23" i="4"/>
  <c r="D24" i="4"/>
  <c r="D25" i="4"/>
  <c r="E25" i="4" s="1"/>
  <c r="D26" i="4"/>
  <c r="E26" i="4" s="1"/>
  <c r="D27" i="4"/>
  <c r="D28" i="4"/>
  <c r="D19" i="4"/>
  <c r="E19" i="4" s="1"/>
  <c r="D6" i="3"/>
  <c r="D29" i="4" l="1"/>
  <c r="C16" i="5"/>
  <c r="B14" i="4"/>
  <c r="B15" i="4" l="1"/>
  <c r="C5" i="4"/>
  <c r="C9" i="4"/>
  <c r="C13" i="4"/>
  <c r="C6" i="4"/>
  <c r="C10" i="4"/>
  <c r="C3" i="4"/>
  <c r="C11" i="4"/>
  <c r="C4" i="4"/>
  <c r="C12" i="4"/>
  <c r="C7" i="4"/>
  <c r="C8" i="4"/>
  <c r="E29" i="4"/>
  <c r="C19" i="5"/>
  <c r="C37" i="3"/>
  <c r="C17" i="5" l="1"/>
  <c r="D17" i="5"/>
  <c r="C7" i="3"/>
  <c r="C34" i="3" l="1"/>
  <c r="D30" i="4" s="1"/>
  <c r="C33" i="3"/>
  <c r="C11" i="3"/>
  <c r="D19" i="5" l="1"/>
  <c r="C40" i="3"/>
  <c r="D22" i="3" l="1"/>
  <c r="D23" i="3"/>
  <c r="D15" i="3"/>
  <c r="D13" i="3"/>
  <c r="D9" i="3"/>
  <c r="D12" i="3"/>
  <c r="D8" i="3"/>
  <c r="D11" i="3"/>
  <c r="D7" i="3"/>
  <c r="D16" i="3"/>
  <c r="D14" i="3"/>
  <c r="D10" i="3"/>
  <c r="C42" i="3"/>
  <c r="D33" i="3"/>
  <c r="E33" i="3" s="1"/>
  <c r="D34" i="3"/>
  <c r="E34" i="3" s="1"/>
  <c r="D37" i="3"/>
  <c r="D40" i="3" l="1"/>
</calcChain>
</file>

<file path=xl/comments1.xml><?xml version="1.0" encoding="utf-8"?>
<comments xmlns="http://schemas.openxmlformats.org/spreadsheetml/2006/main">
  <authors>
    <author>Reingard Repp</author>
    <author>DAM</author>
  </authors>
  <commentList>
    <comment ref="C5" authorId="0" shapeId="0">
      <text>
        <r>
          <rPr>
            <sz val="11"/>
            <color rgb="FF000000"/>
            <rFont val="Calibri"/>
            <family val="2"/>
          </rPr>
          <t>Angabe Jahr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21" authorId="0" shapeId="0">
      <text>
        <r>
          <rPr>
            <sz val="11"/>
            <color indexed="81"/>
            <rFont val="Calibri"/>
            <family val="2"/>
            <scheme val="minor"/>
          </rPr>
          <t>Angabe Jahr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1" shapeId="0">
      <text>
        <r>
          <rPr>
            <sz val="11"/>
            <color indexed="81"/>
            <rFont val="Calibri"/>
            <family val="2"/>
            <scheme val="minor"/>
          </rPr>
          <t>Anzeige - 2 Dezimalstellen</t>
        </r>
      </text>
    </comment>
  </commentList>
</comments>
</file>

<file path=xl/sharedStrings.xml><?xml version="1.0" encoding="utf-8"?>
<sst xmlns="http://schemas.openxmlformats.org/spreadsheetml/2006/main" count="132" uniqueCount="118">
  <si>
    <t>eCall-ID:</t>
  </si>
  <si>
    <t>FP2</t>
  </si>
  <si>
    <t>Duration of phasing-out period:</t>
  </si>
  <si>
    <t>from</t>
  </si>
  <si>
    <t>TT.MM.JJJJ</t>
  </si>
  <si>
    <t>to:</t>
  </si>
  <si>
    <t>xx months</t>
  </si>
  <si>
    <t>Content</t>
  </si>
  <si>
    <t>Applicant:</t>
  </si>
  <si>
    <t>&gt;Leader of consortium&lt;</t>
  </si>
  <si>
    <t>1)</t>
  </si>
  <si>
    <t>2)</t>
  </si>
  <si>
    <t>2a)</t>
  </si>
  <si>
    <t>2b)</t>
  </si>
  <si>
    <t>3)</t>
  </si>
  <si>
    <t>4)</t>
  </si>
  <si>
    <t xml:space="preserve">4a) </t>
  </si>
  <si>
    <t xml:space="preserve">4b) </t>
  </si>
  <si>
    <t>5)</t>
  </si>
  <si>
    <t>6)</t>
  </si>
  <si>
    <t>Material costs</t>
  </si>
  <si>
    <t xml:space="preserve">Third party services (excl. SP+CP) </t>
  </si>
  <si>
    <t>Use of R&amp;D infrastructure (Centre)</t>
  </si>
  <si>
    <t>Other direct costs / income (centre)</t>
  </si>
  <si>
    <t>other direct costs</t>
  </si>
  <si>
    <t>other income (-)</t>
  </si>
  <si>
    <t>YYYY</t>
  </si>
  <si>
    <t>Financing - total</t>
  </si>
  <si>
    <t>Federal funding COMET</t>
  </si>
  <si>
    <t>Provincial funding COMET</t>
  </si>
  <si>
    <t>Burgenland</t>
  </si>
  <si>
    <t xml:space="preserve">Carinthia </t>
  </si>
  <si>
    <t>2c)</t>
  </si>
  <si>
    <t>Lower Austria</t>
  </si>
  <si>
    <t>2d)</t>
  </si>
  <si>
    <t xml:space="preserve">Upper Austria </t>
  </si>
  <si>
    <t>2e)</t>
  </si>
  <si>
    <t>Salzburg</t>
  </si>
  <si>
    <t>2f)</t>
  </si>
  <si>
    <t xml:space="preserve">Styria </t>
  </si>
  <si>
    <t>2g)</t>
  </si>
  <si>
    <t>Tyrol</t>
  </si>
  <si>
    <t>2h)</t>
  </si>
  <si>
    <t>Vorarlberg</t>
  </si>
  <si>
    <t>2i)</t>
  </si>
  <si>
    <t>Vienna</t>
  </si>
  <si>
    <t>Total public funding</t>
  </si>
  <si>
    <t>3a)</t>
  </si>
  <si>
    <t>3b)</t>
  </si>
  <si>
    <t>4a)</t>
  </si>
  <si>
    <t>4b)</t>
  </si>
  <si>
    <t>Costs = Financing (check sum)</t>
  </si>
  <si>
    <t>Erläuterungen</t>
  </si>
  <si>
    <t>ad1)</t>
  </si>
  <si>
    <r>
      <rPr>
        <b/>
        <sz val="9"/>
        <rFont val="Calibri"/>
        <family val="2"/>
        <scheme val="minor"/>
      </rPr>
      <t xml:space="preserve">Personalkosten des Zentrums: </t>
    </r>
    <r>
      <rPr>
        <sz val="9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 im COMET Bereich geplanten Personalkosten aller am Zentrum angestellten MitarbeiterInnen (inkluisve Administration, ohne Personalleistung Non-K Bereich )</t>
    </r>
  </si>
  <si>
    <t>ad 2a)</t>
  </si>
  <si>
    <r>
      <t xml:space="preserve">Materialkosten des Zentrums: </t>
    </r>
    <r>
      <rPr>
        <sz val="9"/>
        <rFont val="Calibri"/>
        <family val="2"/>
        <scheme val="minor"/>
      </rPr>
      <t xml:space="preserve">Zukauf Materialien des Zentrums </t>
    </r>
    <r>
      <rPr>
        <b/>
        <sz val="9"/>
        <rFont val="Calibri"/>
        <family val="2"/>
        <scheme val="minor"/>
      </rPr>
      <t>(</t>
    </r>
    <r>
      <rPr>
        <sz val="9"/>
        <rFont val="Calibri"/>
        <family val="2"/>
        <scheme val="minor"/>
      </rPr>
      <t>keine Kostendarstellung von wissenschaftlichen und Unternehmenspartnern)</t>
    </r>
  </si>
  <si>
    <t xml:space="preserve">ad 2b) </t>
  </si>
  <si>
    <r>
      <t xml:space="preserve">Bezogene Leistungen des Zentrums: </t>
    </r>
    <r>
      <rPr>
        <sz val="9"/>
        <color theme="1"/>
        <rFont val="Calibri"/>
        <family val="2"/>
        <scheme val="minor"/>
      </rPr>
      <t>Zukauf  Leistungen von Dritten (keine Kostendarstellung  von wissenschaftlichen und Unternehmenspartnern)</t>
    </r>
  </si>
  <si>
    <t>ad 3)</t>
  </si>
  <si>
    <r>
      <rPr>
        <b/>
        <sz val="10"/>
        <rFont val="Calibri"/>
        <family val="2"/>
        <scheme val="minor"/>
      </rPr>
      <t>F&amp;E-Infrastruktur-Nutzung des Zentrums:</t>
    </r>
    <r>
      <rPr>
        <sz val="1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siehe  Leitfaden Kapitel 4.10 ; eine Detaillierung ist in Tab. a) Use of R&amp;D infrastructure vorzunehmen.</t>
    </r>
  </si>
  <si>
    <t>ad 4a)</t>
  </si>
  <si>
    <r>
      <rPr>
        <b/>
        <sz val="9"/>
        <rFont val="Calibri"/>
        <family val="2"/>
        <scheme val="minor"/>
      </rPr>
      <t>Sonstige Kosten des Zentrums:</t>
    </r>
    <r>
      <rPr>
        <sz val="9"/>
        <rFont val="Calibri"/>
        <family val="2"/>
        <scheme val="minor"/>
      </rPr>
      <t xml:space="preserve"> Erfassung des geplanten sonstigen Aufwandes im COMET-Bereich des Zentrums (z.B. Heizkosten, Miete, Reisekosten, Versicherung, Weiterbildung…)</t>
    </r>
  </si>
  <si>
    <t xml:space="preserve">ad 4b) </t>
  </si>
  <si>
    <r>
      <t xml:space="preserve">Sonstige Erträge des Zentrums:  </t>
    </r>
    <r>
      <rPr>
        <sz val="9"/>
        <rFont val="Calibri"/>
        <family val="2"/>
        <scheme val="minor"/>
      </rPr>
      <t>Erfassung der geplanten Erträge im COMET-Bereich des Zentrums</t>
    </r>
    <r>
      <rPr>
        <b/>
        <sz val="9"/>
        <rFont val="Calibri"/>
        <family val="2"/>
        <scheme val="minor"/>
      </rPr>
      <t xml:space="preserve"> </t>
    </r>
  </si>
  <si>
    <t>ad 5)</t>
  </si>
  <si>
    <r>
      <rPr>
        <b/>
        <sz val="9"/>
        <rFont val="Calibri"/>
        <family val="2"/>
        <scheme val="minor"/>
      </rPr>
      <t>Kosten der WP:</t>
    </r>
    <r>
      <rPr>
        <sz val="9"/>
        <rFont val="Calibri"/>
        <family val="2"/>
        <scheme val="minor"/>
      </rPr>
      <t xml:space="preserve">  Erfassung aller geplanten Leistungen der wissenschaftlichen Partner in COMET Projekten. Dies beinhaltet alle zugekauften sowie In-Kind-Leistungen der wissenschaftlichen Partner. Vorgaben des Kostenleitfaden 2.1 sind zu beachten https://www.ffg.at/sites/default/files/downloads/page/kostenleitfaden_v21.pdf</t>
    </r>
  </si>
  <si>
    <t xml:space="preserve">ad 6) </t>
  </si>
  <si>
    <r>
      <t xml:space="preserve">Kosten UP: </t>
    </r>
    <r>
      <rPr>
        <sz val="10"/>
        <rFont val="Calibri"/>
        <family val="2"/>
        <scheme val="minor"/>
      </rPr>
      <t xml:space="preserve">Erfassung aller geplanten Leistungen der Unternehmenspartner in COMET Projekten. Die geplanten Kosten entsprechen den In-Kind-Leistungen der Unternehmenspartner. Zukäufe von Unternehmenspartner im COMET-Bereich sind nicht anerkennbar. Vorgaben des Kostenleitfaden 2.1 sind zu beachten https://www.ffg.at/sites/default/files/downloads/page/kostenleitfaden_v21.pdf </t>
    </r>
  </si>
  <si>
    <t xml:space="preserve">ad 1) </t>
  </si>
  <si>
    <t>Beantragte Bundesförderung unter Beachtung der möglichen Förderungsquote und maximalen Förderungsobergrenzen pro Jahr</t>
  </si>
  <si>
    <t>ad 2)</t>
  </si>
  <si>
    <t>Beachten Sie das Gesamtfinanzierungeverhältnis Bund/Land = 2:1!  Tragen Sie bitte den entsprechenden Finanzierungsbeitrag beim jeweiligen Bundesland ein.</t>
  </si>
  <si>
    <t>check sum</t>
  </si>
  <si>
    <t>total</t>
  </si>
  <si>
    <t xml:space="preserve">in-kind = costs </t>
  </si>
  <si>
    <t>cash</t>
  </si>
  <si>
    <t>Date</t>
  </si>
  <si>
    <t>DD.MM.YYYY</t>
  </si>
  <si>
    <t>costs in  %</t>
  </si>
  <si>
    <t>quota in %</t>
  </si>
  <si>
    <t>Total costs</t>
  </si>
  <si>
    <t>Scientific Partners - costs</t>
  </si>
  <si>
    <t>Company Partners - in-kind-costs</t>
  </si>
  <si>
    <t>Personnel costs (Centre)</t>
  </si>
  <si>
    <t>Material costs (Centre)</t>
  </si>
  <si>
    <t>Scientific partners COMET - contributions</t>
  </si>
  <si>
    <t>Scientific partners - cash-contributions</t>
  </si>
  <si>
    <t>Company partners COMET - contributions</t>
  </si>
  <si>
    <t>Company partners - cash-contributions</t>
  </si>
  <si>
    <t>In-kind</t>
  </si>
  <si>
    <t xml:space="preserve">total </t>
  </si>
  <si>
    <t>total costs</t>
  </si>
  <si>
    <t xml:space="preserve">Financial tables - Phasing out </t>
  </si>
  <si>
    <t>&gt;Project title (max. 120 characters)&lt;</t>
  </si>
  <si>
    <t>&gt;Short titel (max. 20 characters)&lt;</t>
  </si>
  <si>
    <t xml:space="preserve">I. Cost and financing plan phasing out </t>
  </si>
  <si>
    <t>Financing total</t>
  </si>
  <si>
    <t>2) Financing</t>
  </si>
  <si>
    <t xml:space="preserve">1) Total costs </t>
  </si>
  <si>
    <t>1) Costs per scientific partners</t>
  </si>
  <si>
    <t>2) Contributions per scientific partners</t>
  </si>
  <si>
    <t>Total scientific partners</t>
  </si>
  <si>
    <t>Scientific partner</t>
  </si>
  <si>
    <t>Total costs scientific partners</t>
  </si>
  <si>
    <t>Company partners</t>
  </si>
  <si>
    <t>Company partner</t>
  </si>
  <si>
    <t>Total company partners</t>
  </si>
  <si>
    <t>SP - in-kind-contributions</t>
  </si>
  <si>
    <t xml:space="preserve">CP - in-kind-contributions </t>
  </si>
  <si>
    <t>&gt;eCall-application number&lt;</t>
  </si>
  <si>
    <t>I. Cost plan</t>
  </si>
  <si>
    <t>c. Contribution company partners</t>
  </si>
  <si>
    <t>b. Contribution scientific partners</t>
  </si>
  <si>
    <t>Full title:</t>
  </si>
  <si>
    <t>Short title:</t>
  </si>
  <si>
    <t>Version 1.0, 30.06.2023</t>
  </si>
  <si>
    <t>COMET Centers (K1) Phasing-out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</si>
</sst>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  <numFmt numFmtId="165" formatCode="#,##0.00;\-\ #,##0.00"/>
  </numFmts>
  <fonts count="48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9"/>
      <color rgb="FF000000"/>
      <name val="Tahoma"/>
      <family val="2"/>
    </font>
    <font>
      <b/>
      <sz val="16"/>
      <name val="Calibri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color indexed="8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E303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3032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3" fontId="0" fillId="0" borderId="0"/>
    <xf numFmtId="1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4" fontId="2" fillId="0" borderId="0" applyFill="0" applyBorder="0" applyProtection="0"/>
    <xf numFmtId="10" fontId="2" fillId="0" borderId="0" applyFill="0" applyBorder="0" applyProtection="0"/>
    <xf numFmtId="164" fontId="2" fillId="0" borderId="0" applyFill="0" applyBorder="0" applyProtection="0"/>
    <xf numFmtId="0" fontId="8" fillId="0" borderId="0"/>
    <xf numFmtId="165" fontId="8" fillId="0" borderId="0"/>
    <xf numFmtId="0" fontId="35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77">
    <xf numFmtId="3" fontId="0" fillId="0" borderId="0" xfId="0"/>
    <xf numFmtId="3" fontId="6" fillId="0" borderId="0" xfId="0" applyFont="1"/>
    <xf numFmtId="0" fontId="9" fillId="6" borderId="1" xfId="9" applyFont="1" applyFill="1" applyBorder="1" applyAlignment="1">
      <alignment horizontal="left" vertical="center"/>
    </xf>
    <xf numFmtId="0" fontId="10" fillId="0" borderId="5" xfId="9" applyFont="1" applyFill="1" applyBorder="1" applyAlignment="1">
      <alignment horizontal="right" vertical="center"/>
    </xf>
    <xf numFmtId="14" fontId="11" fillId="0" borderId="5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right"/>
    </xf>
    <xf numFmtId="3" fontId="0" fillId="7" borderId="0" xfId="0" applyFill="1"/>
    <xf numFmtId="15" fontId="0" fillId="0" borderId="0" xfId="0" applyNumberFormat="1" applyFont="1"/>
    <xf numFmtId="15" fontId="15" fillId="0" borderId="0" xfId="0" applyNumberFormat="1" applyFont="1"/>
    <xf numFmtId="15" fontId="16" fillId="0" borderId="0" xfId="0" applyNumberFormat="1" applyFont="1"/>
    <xf numFmtId="15" fontId="5" fillId="0" borderId="0" xfId="0" applyNumberFormat="1" applyFont="1" applyFill="1" applyBorder="1"/>
    <xf numFmtId="15" fontId="21" fillId="0" borderId="0" xfId="0" applyNumberFormat="1" applyFont="1" applyFill="1" applyBorder="1"/>
    <xf numFmtId="15" fontId="10" fillId="0" borderId="0" xfId="0" applyNumberFormat="1" applyFont="1" applyFill="1" applyBorder="1"/>
    <xf numFmtId="15" fontId="11" fillId="8" borderId="7" xfId="0" applyNumberFormat="1" applyFont="1" applyFill="1" applyBorder="1"/>
    <xf numFmtId="15" fontId="23" fillId="8" borderId="13" xfId="0" applyNumberFormat="1" applyFont="1" applyFill="1" applyBorder="1"/>
    <xf numFmtId="3" fontId="11" fillId="8" borderId="20" xfId="0" applyNumberFormat="1" applyFont="1" applyFill="1" applyBorder="1" applyAlignment="1">
      <alignment horizontal="right"/>
    </xf>
    <xf numFmtId="15" fontId="24" fillId="0" borderId="0" xfId="0" applyNumberFormat="1" applyFont="1" applyFill="1" applyBorder="1"/>
    <xf numFmtId="15" fontId="25" fillId="0" borderId="0" xfId="0" applyNumberFormat="1" applyFont="1" applyFill="1" applyBorder="1" applyAlignment="1">
      <alignment horizontal="right"/>
    </xf>
    <xf numFmtId="15" fontId="11" fillId="8" borderId="7" xfId="0" applyNumberFormat="1" applyFont="1" applyFill="1" applyBorder="1" applyAlignment="1">
      <alignment horizontal="left"/>
    </xf>
    <xf numFmtId="15" fontId="11" fillId="8" borderId="13" xfId="0" applyNumberFormat="1" applyFont="1" applyFill="1" applyBorder="1"/>
    <xf numFmtId="3" fontId="21" fillId="0" borderId="18" xfId="0" applyNumberFormat="1" applyFont="1" applyFill="1" applyBorder="1" applyAlignment="1">
      <alignment horizontal="right"/>
    </xf>
    <xf numFmtId="9" fontId="11" fillId="8" borderId="20" xfId="0" applyNumberFormat="1" applyFont="1" applyFill="1" applyBorder="1" applyAlignment="1">
      <alignment horizontal="right"/>
    </xf>
    <xf numFmtId="15" fontId="11" fillId="8" borderId="8" xfId="0" applyNumberFormat="1" applyFont="1" applyFill="1" applyBorder="1" applyAlignment="1">
      <alignment horizontal="left"/>
    </xf>
    <xf numFmtId="15" fontId="11" fillId="8" borderId="5" xfId="0" applyNumberFormat="1" applyFont="1" applyFill="1" applyBorder="1"/>
    <xf numFmtId="3" fontId="11" fillId="8" borderId="18" xfId="0" applyNumberFormat="1" applyFont="1" applyFill="1" applyBorder="1" applyAlignment="1">
      <alignment horizontal="right"/>
    </xf>
    <xf numFmtId="9" fontId="11" fillId="8" borderId="18" xfId="0" applyNumberFormat="1" applyFont="1" applyFill="1" applyBorder="1" applyAlignment="1">
      <alignment horizontal="right"/>
    </xf>
    <xf numFmtId="15" fontId="21" fillId="8" borderId="9" xfId="0" applyNumberFormat="1" applyFont="1" applyFill="1" applyBorder="1" applyAlignment="1">
      <alignment horizontal="left"/>
    </xf>
    <xf numFmtId="15" fontId="21" fillId="8" borderId="3" xfId="0" applyNumberFormat="1" applyFont="1" applyFill="1" applyBorder="1"/>
    <xf numFmtId="3" fontId="21" fillId="0" borderId="19" xfId="0" applyNumberFormat="1" applyFont="1" applyFill="1" applyBorder="1" applyAlignment="1">
      <alignment horizontal="right"/>
    </xf>
    <xf numFmtId="9" fontId="21" fillId="8" borderId="19" xfId="0" applyNumberFormat="1" applyFont="1" applyFill="1" applyBorder="1" applyAlignment="1">
      <alignment horizontal="right"/>
    </xf>
    <xf numFmtId="15" fontId="21" fillId="8" borderId="10" xfId="0" applyNumberFormat="1" applyFont="1" applyFill="1" applyBorder="1" applyAlignment="1">
      <alignment horizontal="left"/>
    </xf>
    <xf numFmtId="15" fontId="21" fillId="8" borderId="14" xfId="0" applyNumberFormat="1" applyFont="1" applyFill="1" applyBorder="1"/>
    <xf numFmtId="9" fontId="21" fillId="8" borderId="23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15" fontId="11" fillId="8" borderId="11" xfId="0" applyNumberFormat="1" applyFont="1" applyFill="1" applyBorder="1" applyAlignment="1">
      <alignment horizontal="left"/>
    </xf>
    <xf numFmtId="15" fontId="11" fillId="8" borderId="15" xfId="0" applyNumberFormat="1" applyFont="1" applyFill="1" applyBorder="1" applyAlignment="1">
      <alignment wrapText="1"/>
    </xf>
    <xf numFmtId="9" fontId="11" fillId="8" borderId="22" xfId="0" applyNumberFormat="1" applyFont="1" applyFill="1" applyBorder="1" applyAlignment="1">
      <alignment horizontal="right"/>
    </xf>
    <xf numFmtId="15" fontId="21" fillId="8" borderId="8" xfId="0" applyNumberFormat="1" applyFont="1" applyFill="1" applyBorder="1" applyAlignment="1">
      <alignment horizontal="left"/>
    </xf>
    <xf numFmtId="15" fontId="21" fillId="8" borderId="5" xfId="0" applyNumberFormat="1" applyFont="1" applyFill="1" applyBorder="1" applyAlignment="1">
      <alignment wrapText="1"/>
    </xf>
    <xf numFmtId="9" fontId="21" fillId="8" borderId="18" xfId="0" applyNumberFormat="1" applyFont="1" applyFill="1" applyBorder="1" applyAlignment="1">
      <alignment horizontal="right"/>
    </xf>
    <xf numFmtId="15" fontId="21" fillId="8" borderId="12" xfId="0" applyNumberFormat="1" applyFont="1" applyFill="1" applyBorder="1" applyAlignment="1">
      <alignment horizontal="left"/>
    </xf>
    <xf numFmtId="15" fontId="21" fillId="8" borderId="16" xfId="0" applyNumberFormat="1" applyFont="1" applyFill="1" applyBorder="1" applyAlignment="1">
      <alignment wrapText="1"/>
    </xf>
    <xf numFmtId="3" fontId="21" fillId="0" borderId="21" xfId="0" applyNumberFormat="1" applyFont="1" applyFill="1" applyBorder="1" applyAlignment="1">
      <alignment horizontal="right"/>
    </xf>
    <xf numFmtId="9" fontId="21" fillId="8" borderId="21" xfId="0" applyNumberFormat="1" applyFont="1" applyFill="1" applyBorder="1" applyAlignment="1">
      <alignment horizontal="right"/>
    </xf>
    <xf numFmtId="15" fontId="11" fillId="8" borderId="15" xfId="0" applyNumberFormat="1" applyFont="1" applyFill="1" applyBorder="1"/>
    <xf numFmtId="15" fontId="28" fillId="0" borderId="0" xfId="0" applyNumberFormat="1" applyFont="1" applyFill="1" applyBorder="1"/>
    <xf numFmtId="3" fontId="13" fillId="10" borderId="22" xfId="0" applyNumberFormat="1" applyFont="1" applyFill="1" applyBorder="1" applyAlignment="1">
      <alignment horizontal="right"/>
    </xf>
    <xf numFmtId="3" fontId="13" fillId="10" borderId="20" xfId="0" applyNumberFormat="1" applyFont="1" applyFill="1" applyBorder="1" applyAlignment="1">
      <alignment horizontal="right"/>
    </xf>
    <xf numFmtId="15" fontId="28" fillId="0" borderId="0" xfId="0" applyNumberFormat="1" applyFont="1"/>
    <xf numFmtId="15" fontId="29" fillId="0" borderId="0" xfId="0" applyNumberFormat="1" applyFont="1" applyFill="1"/>
    <xf numFmtId="15" fontId="13" fillId="10" borderId="7" xfId="0" applyNumberFormat="1" applyFont="1" applyFill="1" applyBorder="1"/>
    <xf numFmtId="15" fontId="13" fillId="10" borderId="25" xfId="0" applyNumberFormat="1" applyFont="1" applyFill="1" applyBorder="1"/>
    <xf numFmtId="15" fontId="13" fillId="10" borderId="27" xfId="0" applyNumberFormat="1" applyFont="1" applyFill="1" applyBorder="1"/>
    <xf numFmtId="15" fontId="15" fillId="10" borderId="28" xfId="0" applyNumberFormat="1" applyFont="1" applyFill="1" applyBorder="1"/>
    <xf numFmtId="3" fontId="15" fillId="0" borderId="18" xfId="0" applyNumberFormat="1" applyFont="1" applyBorder="1" applyAlignment="1">
      <alignment horizontal="right"/>
    </xf>
    <xf numFmtId="15" fontId="15" fillId="10" borderId="25" xfId="0" applyNumberFormat="1" applyFont="1" applyFill="1" applyBorder="1"/>
    <xf numFmtId="15" fontId="15" fillId="10" borderId="29" xfId="0" applyNumberFormat="1" applyFont="1" applyFill="1" applyBorder="1"/>
    <xf numFmtId="15" fontId="13" fillId="10" borderId="24" xfId="0" applyNumberFormat="1" applyFont="1" applyFill="1" applyBorder="1"/>
    <xf numFmtId="15" fontId="13" fillId="10" borderId="11" xfId="0" applyNumberFormat="1" applyFont="1" applyFill="1" applyBorder="1"/>
    <xf numFmtId="15" fontId="15" fillId="10" borderId="8" xfId="0" applyNumberFormat="1" applyFont="1" applyFill="1" applyBorder="1"/>
    <xf numFmtId="15" fontId="15" fillId="10" borderId="24" xfId="0" applyNumberFormat="1" applyFont="1" applyFill="1" applyBorder="1"/>
    <xf numFmtId="15" fontId="15" fillId="10" borderId="10" xfId="0" applyNumberFormat="1" applyFont="1" applyFill="1" applyBorder="1"/>
    <xf numFmtId="15" fontId="14" fillId="10" borderId="30" xfId="0" applyNumberFormat="1" applyFont="1" applyFill="1" applyBorder="1"/>
    <xf numFmtId="15" fontId="15" fillId="10" borderId="9" xfId="0" applyNumberFormat="1" applyFont="1" applyFill="1" applyBorder="1"/>
    <xf numFmtId="15" fontId="15" fillId="10" borderId="31" xfId="0" applyNumberFormat="1" applyFont="1" applyFill="1" applyBorder="1"/>
    <xf numFmtId="15" fontId="15" fillId="10" borderId="12" xfId="0" applyNumberFormat="1" applyFont="1" applyFill="1" applyBorder="1"/>
    <xf numFmtId="15" fontId="15" fillId="10" borderId="32" xfId="0" applyNumberFormat="1" applyFont="1" applyFill="1" applyBorder="1"/>
    <xf numFmtId="15" fontId="13" fillId="10" borderId="30" xfId="0" applyNumberFormat="1" applyFont="1" applyFill="1" applyBorder="1"/>
    <xf numFmtId="15" fontId="6" fillId="0" borderId="0" xfId="0" applyNumberFormat="1" applyFont="1"/>
    <xf numFmtId="15" fontId="17" fillId="7" borderId="11" xfId="0" applyNumberFormat="1" applyFont="1" applyFill="1" applyBorder="1" applyAlignment="1">
      <alignment vertical="center"/>
    </xf>
    <xf numFmtId="15" fontId="1" fillId="7" borderId="27" xfId="0" applyNumberFormat="1" applyFont="1" applyFill="1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5" fontId="11" fillId="8" borderId="6" xfId="0" applyNumberFormat="1" applyFont="1" applyFill="1" applyBorder="1" applyAlignment="1">
      <alignment horizontal="left"/>
    </xf>
    <xf numFmtId="15" fontId="11" fillId="8" borderId="33" xfId="0" applyNumberFormat="1" applyFont="1" applyFill="1" applyBorder="1"/>
    <xf numFmtId="9" fontId="11" fillId="8" borderId="17" xfId="0" applyNumberFormat="1" applyFont="1" applyFill="1" applyBorder="1" applyAlignment="1">
      <alignment horizontal="right"/>
    </xf>
    <xf numFmtId="3" fontId="9" fillId="0" borderId="0" xfId="0" applyFont="1" applyFill="1" applyBorder="1"/>
    <xf numFmtId="3" fontId="5" fillId="0" borderId="0" xfId="0" applyFont="1" applyFill="1" applyBorder="1"/>
    <xf numFmtId="3" fontId="20" fillId="0" borderId="1" xfId="0" applyFont="1" applyFill="1" applyBorder="1" applyAlignment="1">
      <alignment horizontal="left" vertical="center"/>
    </xf>
    <xf numFmtId="3" fontId="10" fillId="12" borderId="1" xfId="0" applyNumberFormat="1" applyFont="1" applyFill="1" applyBorder="1" applyAlignment="1">
      <alignment horizontal="right"/>
    </xf>
    <xf numFmtId="3" fontId="11" fillId="0" borderId="1" xfId="0" applyFont="1" applyFill="1" applyBorder="1" applyAlignment="1">
      <alignment horizontal="left" vertical="center"/>
    </xf>
    <xf numFmtId="43" fontId="11" fillId="13" borderId="1" xfId="0" applyNumberFormat="1" applyFont="1" applyFill="1" applyBorder="1" applyAlignment="1">
      <alignment horizontal="left" wrapText="1"/>
    </xf>
    <xf numFmtId="3" fontId="20" fillId="0" borderId="1" xfId="0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/>
    </xf>
    <xf numFmtId="3" fontId="11" fillId="0" borderId="1" xfId="0" applyFont="1" applyFill="1" applyBorder="1" applyAlignment="1">
      <alignment horizontal="right" vertical="center"/>
    </xf>
    <xf numFmtId="3" fontId="11" fillId="13" borderId="1" xfId="0" applyNumberFormat="1" applyFont="1" applyFill="1" applyBorder="1" applyAlignment="1">
      <alignment horizontal="right"/>
    </xf>
    <xf numFmtId="3" fontId="0" fillId="0" borderId="0" xfId="0" applyFont="1"/>
    <xf numFmtId="3" fontId="30" fillId="0" borderId="0" xfId="0" applyFont="1"/>
    <xf numFmtId="3" fontId="15" fillId="14" borderId="1" xfId="0" applyNumberFormat="1" applyFont="1" applyFill="1" applyBorder="1" applyAlignment="1">
      <alignment horizontal="right"/>
    </xf>
    <xf numFmtId="43" fontId="0" fillId="0" borderId="0" xfId="0" applyNumberFormat="1"/>
    <xf numFmtId="3" fontId="0" fillId="0" borderId="0" xfId="0" applyFill="1"/>
    <xf numFmtId="3" fontId="7" fillId="0" borderId="0" xfId="0" applyFont="1" applyFill="1"/>
    <xf numFmtId="15" fontId="31" fillId="0" borderId="0" xfId="0" applyNumberFormat="1" applyFont="1" applyFill="1"/>
    <xf numFmtId="3" fontId="15" fillId="0" borderId="18" xfId="0" applyNumberFormat="1" applyFont="1" applyFill="1" applyBorder="1" applyAlignment="1">
      <alignment horizontal="right"/>
    </xf>
    <xf numFmtId="3" fontId="18" fillId="0" borderId="0" xfId="0" applyFont="1"/>
    <xf numFmtId="15" fontId="16" fillId="0" borderId="0" xfId="11" applyNumberFormat="1" applyFont="1"/>
    <xf numFmtId="15" fontId="12" fillId="0" borderId="0" xfId="11" applyNumberFormat="1" applyFont="1" applyAlignment="1"/>
    <xf numFmtId="15" fontId="13" fillId="0" borderId="0" xfId="11" applyNumberFormat="1" applyFont="1"/>
    <xf numFmtId="15" fontId="37" fillId="0" borderId="0" xfId="11" applyNumberFormat="1" applyFont="1"/>
    <xf numFmtId="0" fontId="39" fillId="0" borderId="0" xfId="11" applyFont="1"/>
    <xf numFmtId="15" fontId="36" fillId="0" borderId="0" xfId="11" applyNumberFormat="1" applyFont="1"/>
    <xf numFmtId="15" fontId="37" fillId="0" borderId="0" xfId="11" applyNumberFormat="1" applyFont="1" applyAlignment="1">
      <alignment vertical="top"/>
    </xf>
    <xf numFmtId="15" fontId="16" fillId="0" borderId="0" xfId="11" applyNumberFormat="1" applyFont="1" applyAlignment="1">
      <alignment vertical="top"/>
    </xf>
    <xf numFmtId="15" fontId="16" fillId="0" borderId="0" xfId="11" applyNumberFormat="1" applyFont="1" applyAlignment="1">
      <alignment horizontal="left"/>
    </xf>
    <xf numFmtId="3" fontId="11" fillId="0" borderId="22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5" fontId="37" fillId="0" borderId="0" xfId="11" applyNumberFormat="1" applyFont="1" applyAlignment="1"/>
    <xf numFmtId="15" fontId="17" fillId="7" borderId="22" xfId="10" applyNumberFormat="1" applyFont="1" applyFill="1" applyBorder="1" applyAlignment="1">
      <alignment horizontal="left" vertical="center" wrapText="1"/>
    </xf>
    <xf numFmtId="3" fontId="0" fillId="0" borderId="1" xfId="0" applyBorder="1"/>
    <xf numFmtId="0" fontId="12" fillId="0" borderId="1" xfId="11" applyFont="1" applyFill="1" applyBorder="1" applyAlignment="1">
      <alignment horizontal="left" vertical="center"/>
    </xf>
    <xf numFmtId="3" fontId="12" fillId="0" borderId="1" xfId="11" applyNumberFormat="1" applyFont="1" applyFill="1" applyBorder="1" applyAlignment="1">
      <alignment horizontal="right"/>
    </xf>
    <xf numFmtId="0" fontId="13" fillId="0" borderId="1" xfId="11" applyFont="1" applyFill="1" applyBorder="1" applyAlignment="1">
      <alignment horizontal="left" vertical="center"/>
    </xf>
    <xf numFmtId="3" fontId="13" fillId="0" borderId="1" xfId="11" applyNumberFormat="1" applyFont="1" applyFill="1" applyBorder="1" applyAlignment="1">
      <alignment horizontal="right"/>
    </xf>
    <xf numFmtId="43" fontId="13" fillId="10" borderId="1" xfId="11" applyNumberFormat="1" applyFont="1" applyFill="1" applyBorder="1" applyAlignment="1">
      <alignment horizontal="left" wrapText="1"/>
    </xf>
    <xf numFmtId="3" fontId="12" fillId="10" borderId="1" xfId="11" applyNumberFormat="1" applyFont="1" applyFill="1" applyBorder="1" applyAlignment="1">
      <alignment horizontal="right"/>
    </xf>
    <xf numFmtId="43" fontId="12" fillId="10" borderId="1" xfId="11" applyNumberFormat="1" applyFont="1" applyFill="1" applyBorder="1" applyAlignment="1">
      <alignment horizontal="left" wrapText="1"/>
    </xf>
    <xf numFmtId="0" fontId="16" fillId="0" borderId="1" xfId="11" applyFont="1" applyBorder="1"/>
    <xf numFmtId="3" fontId="0" fillId="15" borderId="1" xfId="0" applyFill="1" applyBorder="1"/>
    <xf numFmtId="43" fontId="40" fillId="11" borderId="1" xfId="0" applyNumberFormat="1" applyFont="1" applyFill="1" applyBorder="1" applyAlignment="1">
      <alignment wrapText="1"/>
    </xf>
    <xf numFmtId="43" fontId="40" fillId="11" borderId="1" xfId="0" applyNumberFormat="1" applyFont="1" applyFill="1" applyBorder="1" applyAlignment="1">
      <alignment horizontal="center" wrapText="1"/>
    </xf>
    <xf numFmtId="43" fontId="14" fillId="16" borderId="1" xfId="11" applyNumberFormat="1" applyFont="1" applyFill="1" applyBorder="1" applyAlignment="1">
      <alignment horizontal="left" wrapText="1"/>
    </xf>
    <xf numFmtId="43" fontId="14" fillId="16" borderId="1" xfId="11" applyNumberFormat="1" applyFont="1" applyFill="1" applyBorder="1" applyAlignment="1">
      <alignment horizontal="center" wrapText="1"/>
    </xf>
    <xf numFmtId="43" fontId="14" fillId="7" borderId="1" xfId="0" applyNumberFormat="1" applyFont="1" applyFill="1" applyBorder="1" applyAlignment="1">
      <alignment horizontal="left" wrapText="1"/>
    </xf>
    <xf numFmtId="43" fontId="13" fillId="0" borderId="1" xfId="0" applyNumberFormat="1" applyFont="1" applyFill="1" applyBorder="1" applyAlignment="1">
      <alignment wrapText="1"/>
    </xf>
    <xf numFmtId="3" fontId="13" fillId="0" borderId="1" xfId="0" applyFont="1" applyFill="1" applyBorder="1" applyAlignment="1">
      <alignment horizontal="left"/>
    </xf>
    <xf numFmtId="3" fontId="0" fillId="0" borderId="1" xfId="0" applyBorder="1" applyAlignment="1"/>
    <xf numFmtId="43" fontId="13" fillId="10" borderId="1" xfId="0" applyNumberFormat="1" applyFont="1" applyFill="1" applyBorder="1" applyAlignment="1"/>
    <xf numFmtId="3" fontId="13" fillId="10" borderId="1" xfId="0" applyNumberFormat="1" applyFont="1" applyFill="1" applyBorder="1" applyAlignment="1"/>
    <xf numFmtId="3" fontId="0" fillId="0" borderId="1" xfId="0" applyFont="1" applyBorder="1" applyAlignment="1"/>
    <xf numFmtId="43" fontId="14" fillId="16" borderId="1" xfId="11" applyNumberFormat="1" applyFont="1" applyFill="1" applyBorder="1" applyAlignment="1"/>
    <xf numFmtId="10" fontId="34" fillId="15" borderId="1" xfId="0" applyNumberFormat="1" applyFont="1" applyFill="1" applyBorder="1"/>
    <xf numFmtId="3" fontId="15" fillId="0" borderId="1" xfId="0" applyNumberFormat="1" applyFont="1" applyFill="1" applyBorder="1" applyAlignment="1">
      <alignment horizontal="right"/>
    </xf>
    <xf numFmtId="3" fontId="0" fillId="5" borderId="1" xfId="0" applyFill="1" applyBorder="1" applyAlignment="1"/>
    <xf numFmtId="3" fontId="30" fillId="0" borderId="0" xfId="0" applyFont="1" applyFill="1"/>
    <xf numFmtId="3" fontId="1" fillId="0" borderId="0" xfId="0" applyFont="1" applyFill="1"/>
    <xf numFmtId="0" fontId="9" fillId="0" borderId="0" xfId="9" applyFont="1" applyFill="1" applyBorder="1" applyAlignment="1">
      <alignment vertical="center"/>
    </xf>
    <xf numFmtId="3" fontId="13" fillId="0" borderId="0" xfId="0" applyFont="1"/>
    <xf numFmtId="3" fontId="16" fillId="0" borderId="0" xfId="0" applyFont="1"/>
    <xf numFmtId="15" fontId="22" fillId="9" borderId="7" xfId="0" applyNumberFormat="1" applyFont="1" applyFill="1" applyBorder="1" applyAlignment="1">
      <alignment vertical="center"/>
    </xf>
    <xf numFmtId="15" fontId="22" fillId="9" borderId="35" xfId="0" applyNumberFormat="1" applyFont="1" applyFill="1" applyBorder="1" applyAlignment="1">
      <alignment vertical="center"/>
    </xf>
    <xf numFmtId="1" fontId="9" fillId="0" borderId="35" xfId="0" applyNumberFormat="1" applyFont="1" applyFill="1" applyBorder="1" applyAlignment="1">
      <alignment horizontal="center" vertical="center" wrapText="1"/>
    </xf>
    <xf numFmtId="15" fontId="22" fillId="9" borderId="34" xfId="10" applyNumberFormat="1" applyFont="1" applyFill="1" applyBorder="1" applyAlignment="1">
      <alignment vertical="center" wrapText="1"/>
    </xf>
    <xf numFmtId="15" fontId="27" fillId="0" borderId="0" xfId="0" applyNumberFormat="1" applyFont="1" applyFill="1" applyBorder="1"/>
    <xf numFmtId="15" fontId="42" fillId="0" borderId="0" xfId="0" applyNumberFormat="1" applyFont="1" applyFill="1" applyBorder="1"/>
    <xf numFmtId="15" fontId="27" fillId="0" borderId="0" xfId="0" applyNumberFormat="1" applyFont="1" applyFill="1" applyBorder="1" applyAlignment="1"/>
    <xf numFmtId="3" fontId="43" fillId="0" borderId="0" xfId="0" applyFont="1"/>
    <xf numFmtId="15" fontId="9" fillId="0" borderId="0" xfId="0" applyNumberFormat="1" applyFont="1" applyFill="1" applyBorder="1" applyAlignment="1">
      <alignment horizontal="left"/>
    </xf>
    <xf numFmtId="15" fontId="18" fillId="0" borderId="0" xfId="0" applyNumberFormat="1" applyFont="1" applyAlignment="1">
      <alignment horizontal="left"/>
    </xf>
    <xf numFmtId="15" fontId="13" fillId="15" borderId="0" xfId="0" applyNumberFormat="1" applyFont="1" applyFill="1" applyBorder="1"/>
    <xf numFmtId="15" fontId="12" fillId="15" borderId="0" xfId="0" applyNumberFormat="1" applyFont="1" applyFill="1" applyBorder="1"/>
    <xf numFmtId="3" fontId="13" fillId="15" borderId="0" xfId="0" applyNumberFormat="1" applyFont="1" applyFill="1" applyBorder="1" applyAlignment="1">
      <alignment horizontal="right"/>
    </xf>
    <xf numFmtId="3" fontId="44" fillId="5" borderId="1" xfId="11" applyNumberFormat="1" applyFont="1" applyFill="1" applyBorder="1"/>
    <xf numFmtId="3" fontId="45" fillId="15" borderId="1" xfId="0" applyFont="1" applyFill="1" applyBorder="1"/>
    <xf numFmtId="10" fontId="16" fillId="15" borderId="1" xfId="11" applyNumberFormat="1" applyFont="1" applyFill="1" applyBorder="1" applyAlignment="1">
      <alignment horizontal="right"/>
    </xf>
    <xf numFmtId="3" fontId="46" fillId="5" borderId="1" xfId="0" applyNumberFormat="1" applyFont="1" applyFill="1" applyBorder="1" applyAlignment="1">
      <alignment horizontal="center"/>
    </xf>
    <xf numFmtId="15" fontId="47" fillId="0" borderId="0" xfId="0" applyNumberFormat="1" applyFont="1" applyFill="1" applyBorder="1"/>
    <xf numFmtId="3" fontId="13" fillId="0" borderId="18" xfId="0" applyNumberFormat="1" applyFont="1" applyBorder="1" applyAlignment="1">
      <alignment horizontal="right"/>
    </xf>
    <xf numFmtId="3" fontId="34" fillId="15" borderId="1" xfId="0" applyFont="1" applyFill="1" applyBorder="1" applyAlignment="1"/>
    <xf numFmtId="15" fontId="31" fillId="15" borderId="4" xfId="0" applyNumberFormat="1" applyFont="1" applyFill="1" applyBorder="1"/>
    <xf numFmtId="3" fontId="0" fillId="15" borderId="4" xfId="0" applyFill="1" applyBorder="1"/>
    <xf numFmtId="3" fontId="46" fillId="0" borderId="1" xfId="0" applyNumberFormat="1" applyFont="1" applyFill="1" applyBorder="1" applyAlignment="1"/>
    <xf numFmtId="10" fontId="13" fillId="10" borderId="26" xfId="0" applyNumberFormat="1" applyFont="1" applyFill="1" applyBorder="1" applyAlignment="1">
      <alignment horizontal="right"/>
    </xf>
    <xf numFmtId="10" fontId="13" fillId="10" borderId="22" xfId="0" applyNumberFormat="1" applyFont="1" applyFill="1" applyBorder="1" applyAlignment="1">
      <alignment horizontal="right"/>
    </xf>
    <xf numFmtId="10" fontId="13" fillId="10" borderId="20" xfId="0" applyNumberFormat="1" applyFont="1" applyFill="1" applyBorder="1" applyAlignment="1">
      <alignment horizontal="right"/>
    </xf>
    <xf numFmtId="10" fontId="15" fillId="10" borderId="21" xfId="0" applyNumberFormat="1" applyFont="1" applyFill="1" applyBorder="1" applyAlignment="1">
      <alignment horizontal="right"/>
    </xf>
    <xf numFmtId="10" fontId="15" fillId="10" borderId="26" xfId="0" applyNumberFormat="1" applyFont="1" applyFill="1" applyBorder="1" applyAlignment="1">
      <alignment horizontal="right"/>
    </xf>
    <xf numFmtId="10" fontId="15" fillId="10" borderId="26" xfId="0" applyNumberFormat="1" applyFont="1" applyFill="1" applyBorder="1"/>
    <xf numFmtId="10" fontId="15" fillId="10" borderId="17" xfId="0" applyNumberFormat="1" applyFont="1" applyFill="1" applyBorder="1"/>
    <xf numFmtId="10" fontId="13" fillId="10" borderId="20" xfId="0" applyNumberFormat="1" applyFont="1" applyFill="1" applyBorder="1"/>
    <xf numFmtId="0" fontId="41" fillId="7" borderId="0" xfId="9" applyFont="1" applyFill="1" applyBorder="1" applyAlignment="1">
      <alignment horizontal="left" vertical="center"/>
    </xf>
    <xf numFmtId="0" fontId="9" fillId="0" borderId="2" xfId="9" applyFont="1" applyFill="1" applyBorder="1" applyAlignment="1">
      <alignment horizontal="left" vertical="center" wrapText="1"/>
    </xf>
    <xf numFmtId="0" fontId="9" fillId="0" borderId="3" xfId="9" applyFont="1" applyFill="1" applyBorder="1" applyAlignment="1">
      <alignment horizontal="left" vertical="center" wrapText="1"/>
    </xf>
    <xf numFmtId="0" fontId="9" fillId="0" borderId="4" xfId="9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vertical="center" wrapText="1"/>
    </xf>
    <xf numFmtId="0" fontId="9" fillId="0" borderId="3" xfId="9" applyFont="1" applyFill="1" applyBorder="1" applyAlignment="1">
      <alignment vertical="center" wrapText="1"/>
    </xf>
    <xf numFmtId="0" fontId="9" fillId="0" borderId="4" xfId="9" applyFont="1" applyFill="1" applyBorder="1" applyAlignment="1">
      <alignment vertical="center" wrapText="1"/>
    </xf>
    <xf numFmtId="14" fontId="11" fillId="0" borderId="2" xfId="9" applyNumberFormat="1" applyFont="1" applyFill="1" applyBorder="1" applyAlignment="1">
      <alignment horizontal="center" vertical="center"/>
    </xf>
    <xf numFmtId="14" fontId="11" fillId="0" borderId="4" xfId="9" applyNumberFormat="1" applyFont="1" applyFill="1" applyBorder="1" applyAlignment="1">
      <alignment horizontal="center" vertical="center"/>
    </xf>
  </cellXfs>
  <cellStyles count="14">
    <cellStyle name="0,00 Prozent" xfId="7"/>
    <cellStyle name="0,00 Zahlen" xfId="6"/>
    <cellStyle name="Euro" xfId="8"/>
    <cellStyle name="Gut" xfId="3" builtinId="26" customBuiltin="1"/>
    <cellStyle name="Neutral" xfId="5" builtinId="28" customBuiltin="1"/>
    <cellStyle name="Prozent" xfId="1" builtinId="5" customBuiltin="1"/>
    <cellStyle name="Prozent 2" xfId="12"/>
    <cellStyle name="Schlecht" xfId="4" builtinId="27" customBuiltin="1"/>
    <cellStyle name="Standard" xfId="0" builtinId="0" customBuiltin="1"/>
    <cellStyle name="Standard 2" xfId="11"/>
    <cellStyle name="Standard 2 2 3" xfId="9"/>
    <cellStyle name="Standard_ANL_SP.XLS" xfId="10"/>
    <cellStyle name="Überschrift" xfId="2" builtinId="15" customBuiltin="1"/>
    <cellStyle name="Währung 2" xfId="13"/>
  </cellStyles>
  <dxfs count="0"/>
  <tableStyles count="0" defaultTableStyle="TableStyleMedium9" defaultPivotStyle="PivotStyleMedium4"/>
  <colors>
    <mruColors>
      <color rgb="FFE842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Excel_Querformat">
  <a:themeElements>
    <a:clrScheme name="FFG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4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3B8335"/>
      </a:accent5>
      <a:accent6>
        <a:srgbClr val="F28B4E"/>
      </a:accent6>
      <a:hlink>
        <a:srgbClr val="E4032E"/>
      </a:hlink>
      <a:folHlink>
        <a:srgbClr val="00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4"/>
  <sheetViews>
    <sheetView tabSelected="1" workbookViewId="0">
      <selection activeCell="A6" sqref="A6"/>
    </sheetView>
  </sheetViews>
  <sheetFormatPr baseColWidth="10" defaultRowHeight="13.8" x14ac:dyDescent="0.3"/>
  <cols>
    <col min="1" max="1" width="33.109375" customWidth="1"/>
  </cols>
  <sheetData>
    <row r="6" spans="1:8" ht="21" x14ac:dyDescent="0.4">
      <c r="A6" s="132" t="s">
        <v>117</v>
      </c>
      <c r="B6" s="89"/>
      <c r="C6" s="89"/>
      <c r="D6" s="89"/>
      <c r="E6" s="89"/>
      <c r="F6" s="89"/>
      <c r="G6" s="89"/>
      <c r="H6" s="89"/>
    </row>
    <row r="7" spans="1:8" x14ac:dyDescent="0.3">
      <c r="A7" s="89"/>
    </row>
    <row r="8" spans="1:8" ht="21" x14ac:dyDescent="0.4">
      <c r="A8" s="90"/>
    </row>
    <row r="10" spans="1:8" ht="21" x14ac:dyDescent="0.3">
      <c r="A10" s="168" t="s">
        <v>93</v>
      </c>
      <c r="B10" s="168"/>
      <c r="C10" s="168"/>
      <c r="D10" s="168"/>
      <c r="E10" s="168"/>
      <c r="F10" s="168"/>
      <c r="G10" s="6"/>
    </row>
    <row r="12" spans="1:8" ht="15.6" x14ac:dyDescent="0.3">
      <c r="A12" s="133" t="s">
        <v>116</v>
      </c>
      <c r="B12" s="89"/>
    </row>
    <row r="14" spans="1:8" ht="28.5" customHeight="1" x14ac:dyDescent="0.3">
      <c r="A14" s="2" t="s">
        <v>114</v>
      </c>
      <c r="B14" s="169" t="s">
        <v>94</v>
      </c>
      <c r="C14" s="170"/>
      <c r="D14" s="170"/>
      <c r="E14" s="170"/>
      <c r="F14" s="170"/>
      <c r="G14" s="171"/>
    </row>
    <row r="15" spans="1:8" ht="28.5" customHeight="1" x14ac:dyDescent="0.3">
      <c r="A15" s="2" t="s">
        <v>115</v>
      </c>
      <c r="B15" s="172" t="s">
        <v>95</v>
      </c>
      <c r="C15" s="173"/>
      <c r="D15" s="173"/>
      <c r="E15" s="173"/>
      <c r="F15" s="173"/>
      <c r="G15" s="174"/>
    </row>
    <row r="16" spans="1:8" ht="28.5" customHeight="1" x14ac:dyDescent="0.3">
      <c r="A16" s="2" t="s">
        <v>0</v>
      </c>
      <c r="B16" s="172" t="s">
        <v>110</v>
      </c>
      <c r="C16" s="173"/>
      <c r="D16" s="173" t="s">
        <v>1</v>
      </c>
      <c r="E16" s="173"/>
      <c r="F16" s="173"/>
      <c r="G16" s="174"/>
    </row>
    <row r="17" spans="1:7" ht="28.5" customHeight="1" x14ac:dyDescent="0.3">
      <c r="A17" s="2" t="s">
        <v>8</v>
      </c>
      <c r="B17" s="169" t="s">
        <v>9</v>
      </c>
      <c r="C17" s="170"/>
      <c r="D17" s="170"/>
      <c r="E17" s="170"/>
      <c r="F17" s="170"/>
      <c r="G17" s="171"/>
    </row>
    <row r="18" spans="1:7" ht="28.5" customHeight="1" x14ac:dyDescent="0.3">
      <c r="A18" s="2" t="s">
        <v>2</v>
      </c>
      <c r="B18" s="3" t="s">
        <v>3</v>
      </c>
      <c r="C18" s="4" t="s">
        <v>4</v>
      </c>
      <c r="D18" s="3" t="s">
        <v>5</v>
      </c>
      <c r="E18" s="4" t="s">
        <v>4</v>
      </c>
      <c r="F18" s="175" t="s">
        <v>6</v>
      </c>
      <c r="G18" s="176"/>
    </row>
    <row r="19" spans="1:7" ht="16.5" customHeight="1" x14ac:dyDescent="0.3">
      <c r="B19" s="5"/>
      <c r="C19" s="5"/>
      <c r="D19" s="5"/>
      <c r="E19" s="5"/>
      <c r="F19" s="5"/>
      <c r="G19" s="5"/>
    </row>
    <row r="20" spans="1:7" ht="15.6" x14ac:dyDescent="0.3">
      <c r="A20" s="134" t="s">
        <v>7</v>
      </c>
      <c r="B20" s="1" t="s">
        <v>111</v>
      </c>
    </row>
    <row r="21" spans="1:7" ht="14.4" x14ac:dyDescent="0.3">
      <c r="B21" s="1" t="s">
        <v>113</v>
      </c>
    </row>
    <row r="22" spans="1:7" ht="14.4" x14ac:dyDescent="0.3">
      <c r="B22" s="1" t="s">
        <v>112</v>
      </c>
    </row>
    <row r="24" spans="1:7" ht="14.4" x14ac:dyDescent="0.3">
      <c r="A24" s="135" t="s">
        <v>77</v>
      </c>
      <c r="B24" s="136" t="s">
        <v>78</v>
      </c>
    </row>
  </sheetData>
  <mergeCells count="6">
    <mergeCell ref="A10:F10"/>
    <mergeCell ref="B14:G14"/>
    <mergeCell ref="B15:G15"/>
    <mergeCell ref="B16:G16"/>
    <mergeCell ref="F18:G18"/>
    <mergeCell ref="B17:G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zoomScale="75" zoomScaleNormal="75" workbookViewId="0">
      <selection activeCell="C38" sqref="C38"/>
    </sheetView>
  </sheetViews>
  <sheetFormatPr baseColWidth="10" defaultRowHeight="13.8" x14ac:dyDescent="0.3"/>
  <cols>
    <col min="1" max="1" width="7.109375" customWidth="1"/>
    <col min="2" max="2" width="50.109375" customWidth="1"/>
    <col min="3" max="3" width="13.109375" customWidth="1"/>
    <col min="4" max="4" width="17" customWidth="1"/>
    <col min="5" max="5" width="16" customWidth="1"/>
    <col min="6" max="6" width="6.109375" customWidth="1"/>
  </cols>
  <sheetData>
    <row r="1" spans="1:7" s="144" customFormat="1" ht="22.5" customHeight="1" x14ac:dyDescent="0.4">
      <c r="A1" s="141" t="s">
        <v>96</v>
      </c>
      <c r="B1" s="142"/>
      <c r="C1" s="142"/>
      <c r="D1" s="143"/>
    </row>
    <row r="2" spans="1:7" x14ac:dyDescent="0.3">
      <c r="A2" s="10"/>
      <c r="B2" s="10"/>
      <c r="C2" s="10"/>
      <c r="D2" s="10"/>
    </row>
    <row r="3" spans="1:7" ht="15.6" x14ac:dyDescent="0.3">
      <c r="A3" s="145" t="s">
        <v>99</v>
      </c>
      <c r="B3" s="11"/>
      <c r="C3" s="12"/>
      <c r="D3" s="10"/>
    </row>
    <row r="4" spans="1:7" ht="14.4" thickBot="1" x14ac:dyDescent="0.35">
      <c r="A4" s="10"/>
      <c r="B4" s="12"/>
      <c r="C4" s="12"/>
      <c r="D4" s="12"/>
    </row>
    <row r="5" spans="1:7" ht="32.25" customHeight="1" thickBot="1" x14ac:dyDescent="0.35">
      <c r="A5" s="137" t="s">
        <v>81</v>
      </c>
      <c r="B5" s="138"/>
      <c r="C5" s="139" t="s">
        <v>26</v>
      </c>
      <c r="D5" s="140" t="s">
        <v>79</v>
      </c>
      <c r="F5" s="96" t="s">
        <v>52</v>
      </c>
    </row>
    <row r="6" spans="1:7" ht="20.25" customHeight="1" thickBot="1" x14ac:dyDescent="0.35">
      <c r="A6" s="72" t="s">
        <v>10</v>
      </c>
      <c r="B6" s="73" t="s">
        <v>84</v>
      </c>
      <c r="C6" s="20"/>
      <c r="D6" s="74" t="str">
        <f t="shared" ref="D6:D16" si="0">IF(ISERROR(C6/$C$16),"0,00%",(C6/$C$16))</f>
        <v>0,00%</v>
      </c>
      <c r="F6" s="97" t="s">
        <v>53</v>
      </c>
      <c r="G6" s="97" t="s">
        <v>54</v>
      </c>
    </row>
    <row r="7" spans="1:7" ht="20.25" customHeight="1" x14ac:dyDescent="0.3">
      <c r="A7" s="22" t="s">
        <v>11</v>
      </c>
      <c r="B7" s="23" t="s">
        <v>85</v>
      </c>
      <c r="C7" s="24">
        <f>SUM(C8:C9)</f>
        <v>0</v>
      </c>
      <c r="D7" s="25" t="str">
        <f t="shared" si="0"/>
        <v>0,00%</v>
      </c>
      <c r="F7" s="97"/>
      <c r="G7" s="98"/>
    </row>
    <row r="8" spans="1:7" ht="20.25" customHeight="1" x14ac:dyDescent="0.3">
      <c r="A8" s="26" t="s">
        <v>12</v>
      </c>
      <c r="B8" s="27" t="s">
        <v>20</v>
      </c>
      <c r="C8" s="28"/>
      <c r="D8" s="29" t="str">
        <f t="shared" si="0"/>
        <v>0,00%</v>
      </c>
      <c r="F8" s="97" t="s">
        <v>55</v>
      </c>
      <c r="G8" s="99" t="s">
        <v>56</v>
      </c>
    </row>
    <row r="9" spans="1:7" ht="20.25" customHeight="1" thickBot="1" x14ac:dyDescent="0.35">
      <c r="A9" s="30" t="s">
        <v>13</v>
      </c>
      <c r="B9" s="31" t="s">
        <v>21</v>
      </c>
      <c r="C9" s="28"/>
      <c r="D9" s="32" t="str">
        <f t="shared" si="0"/>
        <v>0,00%</v>
      </c>
      <c r="F9" s="97" t="s">
        <v>57</v>
      </c>
      <c r="G9" s="99" t="s">
        <v>58</v>
      </c>
    </row>
    <row r="10" spans="1:7" ht="20.25" customHeight="1" thickBot="1" x14ac:dyDescent="0.35">
      <c r="A10" s="18" t="s">
        <v>14</v>
      </c>
      <c r="B10" s="19" t="s">
        <v>22</v>
      </c>
      <c r="C10" s="33"/>
      <c r="D10" s="21" t="str">
        <f t="shared" si="0"/>
        <v>0,00%</v>
      </c>
      <c r="F10" s="94" t="s">
        <v>59</v>
      </c>
      <c r="G10" s="94" t="s">
        <v>60</v>
      </c>
    </row>
    <row r="11" spans="1:7" ht="20.25" customHeight="1" x14ac:dyDescent="0.3">
      <c r="A11" s="34" t="s">
        <v>15</v>
      </c>
      <c r="B11" s="35" t="s">
        <v>23</v>
      </c>
      <c r="C11" s="24">
        <f>SUM(C12:C13)</f>
        <v>0</v>
      </c>
      <c r="D11" s="36" t="str">
        <f t="shared" si="0"/>
        <v>0,00%</v>
      </c>
      <c r="F11" s="94"/>
      <c r="G11" s="94"/>
    </row>
    <row r="12" spans="1:7" ht="20.25" customHeight="1" x14ac:dyDescent="0.3">
      <c r="A12" s="37" t="s">
        <v>16</v>
      </c>
      <c r="B12" s="38" t="s">
        <v>24</v>
      </c>
      <c r="C12" s="20"/>
      <c r="D12" s="39" t="str">
        <f t="shared" si="0"/>
        <v>0,00%</v>
      </c>
      <c r="F12" s="97" t="s">
        <v>61</v>
      </c>
      <c r="G12" s="97" t="s">
        <v>62</v>
      </c>
    </row>
    <row r="13" spans="1:7" ht="20.25" customHeight="1" thickBot="1" x14ac:dyDescent="0.35">
      <c r="A13" s="40" t="s">
        <v>17</v>
      </c>
      <c r="B13" s="41" t="s">
        <v>25</v>
      </c>
      <c r="C13" s="42"/>
      <c r="D13" s="43" t="str">
        <f t="shared" si="0"/>
        <v>0,00%</v>
      </c>
      <c r="F13" s="97" t="s">
        <v>63</v>
      </c>
      <c r="G13" s="99" t="s">
        <v>64</v>
      </c>
    </row>
    <row r="14" spans="1:7" ht="20.25" customHeight="1" x14ac:dyDescent="0.3">
      <c r="A14" s="34" t="s">
        <v>18</v>
      </c>
      <c r="B14" s="44" t="s">
        <v>82</v>
      </c>
      <c r="C14" s="103"/>
      <c r="D14" s="36" t="str">
        <f t="shared" si="0"/>
        <v>0,00%</v>
      </c>
      <c r="F14" s="100" t="s">
        <v>65</v>
      </c>
      <c r="G14" s="105" t="s">
        <v>66</v>
      </c>
    </row>
    <row r="15" spans="1:7" ht="20.25" customHeight="1" thickBot="1" x14ac:dyDescent="0.35">
      <c r="A15" s="22" t="s">
        <v>19</v>
      </c>
      <c r="B15" s="23" t="s">
        <v>83</v>
      </c>
      <c r="C15" s="104"/>
      <c r="D15" s="25" t="str">
        <f t="shared" si="0"/>
        <v>0,00%</v>
      </c>
      <c r="F15" s="101" t="s">
        <v>67</v>
      </c>
      <c r="G15" s="95" t="s">
        <v>68</v>
      </c>
    </row>
    <row r="16" spans="1:7" ht="20.25" customHeight="1" thickBot="1" x14ac:dyDescent="0.35">
      <c r="A16" s="13" t="s">
        <v>81</v>
      </c>
      <c r="B16" s="14"/>
      <c r="C16" s="15"/>
      <c r="D16" s="21" t="str">
        <f t="shared" si="0"/>
        <v>0,00%</v>
      </c>
    </row>
    <row r="17" spans="1:7" ht="15.6" x14ac:dyDescent="0.3">
      <c r="A17" s="10"/>
      <c r="B17" s="16"/>
      <c r="C17" s="17"/>
      <c r="D17" s="17"/>
    </row>
    <row r="19" spans="1:7" ht="15.6" x14ac:dyDescent="0.3">
      <c r="A19" s="146" t="s">
        <v>98</v>
      </c>
      <c r="B19" s="8"/>
      <c r="C19" s="9"/>
      <c r="D19" s="9"/>
      <c r="E19" s="7"/>
    </row>
    <row r="20" spans="1:7" ht="14.4" thickBot="1" x14ac:dyDescent="0.35">
      <c r="A20" s="7"/>
      <c r="B20" s="9"/>
      <c r="C20" s="9"/>
      <c r="D20" s="7"/>
      <c r="E20" s="45"/>
    </row>
    <row r="21" spans="1:7" ht="31.5" customHeight="1" x14ac:dyDescent="0.3">
      <c r="A21" s="69" t="s">
        <v>97</v>
      </c>
      <c r="B21" s="70"/>
      <c r="C21" s="71" t="s">
        <v>26</v>
      </c>
      <c r="D21" s="106" t="s">
        <v>80</v>
      </c>
      <c r="E21" s="45"/>
      <c r="F21" s="94" t="s">
        <v>69</v>
      </c>
      <c r="G21" s="102" t="s">
        <v>70</v>
      </c>
    </row>
    <row r="22" spans="1:7" ht="20.25" customHeight="1" thickBot="1" x14ac:dyDescent="0.35">
      <c r="A22" s="57" t="s">
        <v>10</v>
      </c>
      <c r="B22" s="51" t="s">
        <v>28</v>
      </c>
      <c r="C22" s="155"/>
      <c r="D22" s="160" t="str">
        <f>IF(ISERROR(C22/$C$40),"0,00%",(C22/$C$40))</f>
        <v>0,00%</v>
      </c>
      <c r="E22" s="45"/>
      <c r="F22" s="94" t="s">
        <v>71</v>
      </c>
      <c r="G22" s="94" t="s">
        <v>72</v>
      </c>
    </row>
    <row r="23" spans="1:7" ht="20.25" customHeight="1" x14ac:dyDescent="0.3">
      <c r="A23" s="58" t="s">
        <v>11</v>
      </c>
      <c r="B23" s="52" t="s">
        <v>29</v>
      </c>
      <c r="C23" s="46">
        <f>SUM(C24:C32)</f>
        <v>0</v>
      </c>
      <c r="D23" s="161" t="str">
        <f>IF(ISERROR(C23/$C$40),"0,00%",(C23/$C$40))</f>
        <v>0,00%</v>
      </c>
      <c r="E23" s="45"/>
    </row>
    <row r="24" spans="1:7" ht="20.25" customHeight="1" x14ac:dyDescent="0.3">
      <c r="A24" s="59" t="s">
        <v>12</v>
      </c>
      <c r="B24" s="53" t="s">
        <v>30</v>
      </c>
      <c r="C24" s="54"/>
      <c r="D24" s="160"/>
      <c r="E24" s="45"/>
    </row>
    <row r="25" spans="1:7" ht="20.25" customHeight="1" x14ac:dyDescent="0.4">
      <c r="A25" s="59" t="s">
        <v>13</v>
      </c>
      <c r="B25" s="53" t="s">
        <v>31</v>
      </c>
      <c r="C25" s="54"/>
      <c r="D25" s="160"/>
      <c r="E25" s="45"/>
      <c r="F25" s="144"/>
    </row>
    <row r="26" spans="1:7" ht="20.25" customHeight="1" x14ac:dyDescent="0.3">
      <c r="A26" s="59" t="s">
        <v>32</v>
      </c>
      <c r="B26" s="53" t="s">
        <v>33</v>
      </c>
      <c r="C26" s="54"/>
      <c r="D26" s="160"/>
      <c r="E26" s="45"/>
    </row>
    <row r="27" spans="1:7" ht="20.25" customHeight="1" x14ac:dyDescent="0.3">
      <c r="A27" s="59" t="s">
        <v>34</v>
      </c>
      <c r="B27" s="53" t="s">
        <v>35</v>
      </c>
      <c r="C27" s="54"/>
      <c r="D27" s="160"/>
      <c r="E27" s="45"/>
    </row>
    <row r="28" spans="1:7" ht="20.25" customHeight="1" x14ac:dyDescent="0.3">
      <c r="A28" s="59" t="s">
        <v>36</v>
      </c>
      <c r="B28" s="53" t="s">
        <v>37</v>
      </c>
      <c r="C28" s="54"/>
      <c r="D28" s="160"/>
      <c r="E28" s="45"/>
    </row>
    <row r="29" spans="1:7" ht="20.25" customHeight="1" x14ac:dyDescent="0.3">
      <c r="A29" s="59" t="s">
        <v>38</v>
      </c>
      <c r="B29" s="53" t="s">
        <v>39</v>
      </c>
      <c r="C29" s="54"/>
      <c r="D29" s="160"/>
      <c r="E29" s="45"/>
    </row>
    <row r="30" spans="1:7" ht="20.25" customHeight="1" x14ac:dyDescent="0.3">
      <c r="A30" s="59" t="s">
        <v>40</v>
      </c>
      <c r="B30" s="53" t="s">
        <v>41</v>
      </c>
      <c r="C30" s="54"/>
      <c r="D30" s="160"/>
      <c r="E30" s="45"/>
    </row>
    <row r="31" spans="1:7" ht="20.25" customHeight="1" x14ac:dyDescent="0.3">
      <c r="A31" s="60" t="s">
        <v>42</v>
      </c>
      <c r="B31" s="55" t="s">
        <v>43</v>
      </c>
      <c r="C31" s="54"/>
      <c r="D31" s="160"/>
      <c r="E31" s="45"/>
    </row>
    <row r="32" spans="1:7" ht="20.25" customHeight="1" thickBot="1" x14ac:dyDescent="0.35">
      <c r="A32" s="61" t="s">
        <v>44</v>
      </c>
      <c r="B32" s="56" t="s">
        <v>45</v>
      </c>
      <c r="C32" s="54"/>
      <c r="D32" s="160"/>
      <c r="E32" s="45"/>
    </row>
    <row r="33" spans="1:5" ht="20.25" customHeight="1" thickBot="1" x14ac:dyDescent="0.35">
      <c r="A33" s="50" t="s">
        <v>46</v>
      </c>
      <c r="B33" s="62"/>
      <c r="C33" s="47">
        <f>C22+C23</f>
        <v>0</v>
      </c>
      <c r="D33" s="162" t="str">
        <f>IF(ISERROR(C33/$C$40),"0,00%",(C33/$C$40))</f>
        <v>0,00%</v>
      </c>
      <c r="E33" s="91" t="str">
        <f>IF(D33&gt;55%,"Attention! Quota","")</f>
        <v>Attention! Quota</v>
      </c>
    </row>
    <row r="34" spans="1:5" ht="20.25" customHeight="1" x14ac:dyDescent="0.3">
      <c r="A34" s="58" t="s">
        <v>14</v>
      </c>
      <c r="B34" s="52" t="s">
        <v>86</v>
      </c>
      <c r="C34" s="46">
        <f>SUM(C35:C36)</f>
        <v>0</v>
      </c>
      <c r="D34" s="161" t="str">
        <f>IF(ISERROR(C34/$C$40),"0,00%",(C34/$C$40))</f>
        <v>0,00%</v>
      </c>
      <c r="E34" s="154" t="str">
        <f>IF(D34&lt;5%,"Attention! Quota","")</f>
        <v/>
      </c>
    </row>
    <row r="35" spans="1:5" ht="20.25" customHeight="1" x14ac:dyDescent="0.3">
      <c r="A35" s="63" t="s">
        <v>47</v>
      </c>
      <c r="B35" s="64" t="s">
        <v>87</v>
      </c>
      <c r="C35" s="54"/>
      <c r="D35" s="163"/>
      <c r="E35" s="45"/>
    </row>
    <row r="36" spans="1:5" ht="20.25" customHeight="1" thickBot="1" x14ac:dyDescent="0.35">
      <c r="A36" s="65" t="s">
        <v>48</v>
      </c>
      <c r="B36" s="66" t="s">
        <v>108</v>
      </c>
      <c r="C36" s="54"/>
      <c r="D36" s="164"/>
      <c r="E36" s="45"/>
    </row>
    <row r="37" spans="1:5" ht="20.25" customHeight="1" x14ac:dyDescent="0.3">
      <c r="A37" s="58" t="s">
        <v>15</v>
      </c>
      <c r="B37" s="52" t="s">
        <v>88</v>
      </c>
      <c r="C37" s="46">
        <f>SUM(C38:C39)</f>
        <v>0</v>
      </c>
      <c r="D37" s="161" t="str">
        <f>IF(ISERROR(C37/$C$40),"0,00%",(C37/$C$40))</f>
        <v>0,00%</v>
      </c>
      <c r="E37" s="45"/>
    </row>
    <row r="38" spans="1:5" ht="20.25" customHeight="1" x14ac:dyDescent="0.3">
      <c r="A38" s="59" t="s">
        <v>49</v>
      </c>
      <c r="B38" s="53" t="s">
        <v>89</v>
      </c>
      <c r="C38" s="92"/>
      <c r="D38" s="165"/>
      <c r="E38" s="48"/>
    </row>
    <row r="39" spans="1:5" ht="20.25" customHeight="1" thickBot="1" x14ac:dyDescent="0.35">
      <c r="A39" s="61" t="s">
        <v>50</v>
      </c>
      <c r="B39" s="56" t="s">
        <v>109</v>
      </c>
      <c r="C39" s="92"/>
      <c r="D39" s="166"/>
      <c r="E39" s="49"/>
    </row>
    <row r="40" spans="1:5" ht="20.25" customHeight="1" thickBot="1" x14ac:dyDescent="0.35">
      <c r="A40" s="50" t="s">
        <v>27</v>
      </c>
      <c r="B40" s="67"/>
      <c r="C40" s="47">
        <f>C33+C37+C34</f>
        <v>0</v>
      </c>
      <c r="D40" s="167">
        <f>D33+D34+D37</f>
        <v>0</v>
      </c>
      <c r="E40" s="48"/>
    </row>
    <row r="41" spans="1:5" ht="20.25" customHeight="1" x14ac:dyDescent="0.3">
      <c r="A41" s="68"/>
      <c r="B41" s="68"/>
      <c r="C41" s="68"/>
      <c r="D41" s="68"/>
      <c r="E41" s="48"/>
    </row>
    <row r="42" spans="1:5" ht="20.25" customHeight="1" x14ac:dyDescent="0.3">
      <c r="A42" s="147" t="s">
        <v>51</v>
      </c>
      <c r="B42" s="148"/>
      <c r="C42" s="149">
        <f>C16-C40</f>
        <v>0</v>
      </c>
      <c r="D42" s="7"/>
      <c r="E42" s="4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17" sqref="H17"/>
    </sheetView>
  </sheetViews>
  <sheetFormatPr baseColWidth="10" defaultRowHeight="13.8" x14ac:dyDescent="0.3"/>
  <cols>
    <col min="1" max="1" width="26.88671875" customWidth="1"/>
    <col min="2" max="2" width="15.6640625" customWidth="1"/>
    <col min="3" max="3" width="16.5546875" customWidth="1"/>
    <col min="4" max="4" width="17.33203125" customWidth="1"/>
    <col min="5" max="5" width="15.109375" customWidth="1"/>
  </cols>
  <sheetData>
    <row r="1" spans="1:4" ht="30.75" customHeight="1" x14ac:dyDescent="0.3">
      <c r="A1" s="75" t="s">
        <v>100</v>
      </c>
      <c r="B1" s="75"/>
      <c r="C1" s="76"/>
      <c r="D1" s="76"/>
    </row>
    <row r="2" spans="1:4" ht="27.75" customHeight="1" x14ac:dyDescent="0.3">
      <c r="A2" s="119" t="s">
        <v>103</v>
      </c>
      <c r="B2" s="120" t="s">
        <v>92</v>
      </c>
      <c r="C2" s="120" t="s">
        <v>80</v>
      </c>
    </row>
    <row r="3" spans="1:4" ht="18.75" customHeight="1" x14ac:dyDescent="0.3">
      <c r="A3" s="108"/>
      <c r="B3" s="109"/>
      <c r="C3" s="152">
        <f>IF(ISERROR(B3/$B$14),0,(B3/$B$14))</f>
        <v>0</v>
      </c>
    </row>
    <row r="4" spans="1:4" ht="18.75" customHeight="1" x14ac:dyDescent="0.3">
      <c r="A4" s="108"/>
      <c r="B4" s="109"/>
      <c r="C4" s="152">
        <f t="shared" ref="C4:C13" si="0">IF(ISERROR(B4/$B$14),0,(B4/$B$14))</f>
        <v>0</v>
      </c>
    </row>
    <row r="5" spans="1:4" ht="18.75" customHeight="1" x14ac:dyDescent="0.3">
      <c r="A5" s="108"/>
      <c r="B5" s="109"/>
      <c r="C5" s="152">
        <f t="shared" si="0"/>
        <v>0</v>
      </c>
    </row>
    <row r="6" spans="1:4" ht="18.75" customHeight="1" x14ac:dyDescent="0.3">
      <c r="A6" s="108"/>
      <c r="B6" s="109"/>
      <c r="C6" s="152">
        <f t="shared" si="0"/>
        <v>0</v>
      </c>
    </row>
    <row r="7" spans="1:4" ht="18.75" customHeight="1" x14ac:dyDescent="0.3">
      <c r="A7" s="108"/>
      <c r="B7" s="109"/>
      <c r="C7" s="152">
        <f t="shared" si="0"/>
        <v>0</v>
      </c>
    </row>
    <row r="8" spans="1:4" ht="18.75" customHeight="1" x14ac:dyDescent="0.3">
      <c r="A8" s="108"/>
      <c r="B8" s="109"/>
      <c r="C8" s="152">
        <f t="shared" si="0"/>
        <v>0</v>
      </c>
    </row>
    <row r="9" spans="1:4" ht="18.75" customHeight="1" x14ac:dyDescent="0.3">
      <c r="A9" s="108"/>
      <c r="B9" s="109"/>
      <c r="C9" s="152">
        <f t="shared" si="0"/>
        <v>0</v>
      </c>
    </row>
    <row r="10" spans="1:4" ht="18.75" customHeight="1" x14ac:dyDescent="0.3">
      <c r="A10" s="108"/>
      <c r="B10" s="109"/>
      <c r="C10" s="152">
        <f t="shared" si="0"/>
        <v>0</v>
      </c>
    </row>
    <row r="11" spans="1:4" ht="18.75" customHeight="1" x14ac:dyDescent="0.3">
      <c r="A11" s="108"/>
      <c r="B11" s="109"/>
      <c r="C11" s="152">
        <f t="shared" si="0"/>
        <v>0</v>
      </c>
    </row>
    <row r="12" spans="1:4" ht="18.75" customHeight="1" x14ac:dyDescent="0.3">
      <c r="A12" s="108"/>
      <c r="B12" s="109"/>
      <c r="C12" s="152">
        <f t="shared" si="0"/>
        <v>0</v>
      </c>
    </row>
    <row r="13" spans="1:4" ht="24" customHeight="1" x14ac:dyDescent="0.3">
      <c r="A13" s="110"/>
      <c r="B13" s="111"/>
      <c r="C13" s="152">
        <f t="shared" si="0"/>
        <v>0</v>
      </c>
    </row>
    <row r="14" spans="1:4" ht="20.25" customHeight="1" x14ac:dyDescent="0.3">
      <c r="A14" s="112" t="s">
        <v>104</v>
      </c>
      <c r="B14" s="113">
        <f>SUM(B3:B13)</f>
        <v>0</v>
      </c>
      <c r="C14" s="109"/>
    </row>
    <row r="15" spans="1:4" ht="18" customHeight="1" x14ac:dyDescent="0.3">
      <c r="A15" s="114" t="s">
        <v>73</v>
      </c>
      <c r="B15" s="150">
        <f>B14-'I. cost plan'!C14</f>
        <v>0</v>
      </c>
      <c r="C15" s="115"/>
    </row>
    <row r="16" spans="1:4" ht="15.75" customHeight="1" x14ac:dyDescent="0.3"/>
    <row r="17" spans="1:5" ht="21.75" customHeight="1" x14ac:dyDescent="0.3">
      <c r="A17" s="75" t="s">
        <v>101</v>
      </c>
    </row>
    <row r="18" spans="1:5" ht="29.25" customHeight="1" x14ac:dyDescent="0.3">
      <c r="A18" s="117" t="s">
        <v>103</v>
      </c>
      <c r="B18" s="117" t="s">
        <v>76</v>
      </c>
      <c r="C18" s="118" t="s">
        <v>90</v>
      </c>
      <c r="D18" s="118" t="s">
        <v>91</v>
      </c>
      <c r="E18" s="118" t="s">
        <v>80</v>
      </c>
    </row>
    <row r="19" spans="1:5" x14ac:dyDescent="0.3">
      <c r="A19" s="77"/>
      <c r="B19" s="81"/>
      <c r="C19" s="82"/>
      <c r="D19" s="78">
        <f>B19+C19</f>
        <v>0</v>
      </c>
      <c r="E19" s="116">
        <f>IF(ISERROR(D19/$D$34),0,(D29/$D$34))</f>
        <v>0</v>
      </c>
    </row>
    <row r="20" spans="1:5" x14ac:dyDescent="0.3">
      <c r="A20" s="77"/>
      <c r="B20" s="81"/>
      <c r="C20" s="82"/>
      <c r="D20" s="78">
        <f t="shared" ref="D20:D28" si="1">B20+C20</f>
        <v>0</v>
      </c>
      <c r="E20" s="116">
        <f>IF(ISERROR(D20/$D$34),0,(D30/$D$34))</f>
        <v>0</v>
      </c>
    </row>
    <row r="21" spans="1:5" x14ac:dyDescent="0.3">
      <c r="A21" s="77"/>
      <c r="B21" s="81"/>
      <c r="C21" s="82"/>
      <c r="D21" s="78">
        <f t="shared" si="1"/>
        <v>0</v>
      </c>
      <c r="E21" s="116">
        <f>IF(ISERROR(D21/$D$34),0,(#REF!/$D$34))</f>
        <v>0</v>
      </c>
    </row>
    <row r="22" spans="1:5" x14ac:dyDescent="0.3">
      <c r="A22" s="77"/>
      <c r="B22" s="81"/>
      <c r="C22" s="82"/>
      <c r="D22" s="78">
        <f t="shared" si="1"/>
        <v>0</v>
      </c>
      <c r="E22" s="116">
        <f t="shared" ref="E22:E29" si="2">IF(ISERROR(D22/$D$34),0,(D31/$D$34))</f>
        <v>0</v>
      </c>
    </row>
    <row r="23" spans="1:5" x14ac:dyDescent="0.3">
      <c r="A23" s="77"/>
      <c r="B23" s="81"/>
      <c r="C23" s="82"/>
      <c r="D23" s="78">
        <f t="shared" si="1"/>
        <v>0</v>
      </c>
      <c r="E23" s="116">
        <f t="shared" si="2"/>
        <v>0</v>
      </c>
    </row>
    <row r="24" spans="1:5" x14ac:dyDescent="0.3">
      <c r="A24" s="77"/>
      <c r="B24" s="81"/>
      <c r="C24" s="82"/>
      <c r="D24" s="78">
        <f t="shared" si="1"/>
        <v>0</v>
      </c>
      <c r="E24" s="116">
        <f t="shared" si="2"/>
        <v>0</v>
      </c>
    </row>
    <row r="25" spans="1:5" x14ac:dyDescent="0.3">
      <c r="A25" s="77"/>
      <c r="B25" s="81"/>
      <c r="C25" s="82"/>
      <c r="D25" s="78">
        <f t="shared" si="1"/>
        <v>0</v>
      </c>
      <c r="E25" s="116">
        <f t="shared" si="2"/>
        <v>0</v>
      </c>
    </row>
    <row r="26" spans="1:5" x14ac:dyDescent="0.3">
      <c r="A26" s="77"/>
      <c r="B26" s="81"/>
      <c r="C26" s="82"/>
      <c r="D26" s="78">
        <f t="shared" si="1"/>
        <v>0</v>
      </c>
      <c r="E26" s="116">
        <f t="shared" si="2"/>
        <v>0</v>
      </c>
    </row>
    <row r="27" spans="1:5" x14ac:dyDescent="0.3">
      <c r="A27" s="77"/>
      <c r="B27" s="81"/>
      <c r="C27" s="82"/>
      <c r="D27" s="78">
        <f t="shared" si="1"/>
        <v>0</v>
      </c>
      <c r="E27" s="116">
        <f t="shared" si="2"/>
        <v>0</v>
      </c>
    </row>
    <row r="28" spans="1:5" ht="14.4" x14ac:dyDescent="0.3">
      <c r="A28" s="79"/>
      <c r="B28" s="83"/>
      <c r="C28" s="82"/>
      <c r="D28" s="78">
        <f t="shared" si="1"/>
        <v>0</v>
      </c>
      <c r="E28" s="116">
        <f t="shared" si="2"/>
        <v>0</v>
      </c>
    </row>
    <row r="29" spans="1:5" ht="14.4" x14ac:dyDescent="0.3">
      <c r="A29" s="80" t="s">
        <v>102</v>
      </c>
      <c r="B29" s="84">
        <f>SUM(B19:B28)</f>
        <v>0</v>
      </c>
      <c r="C29" s="84">
        <f t="shared" ref="C29:D29" si="3">SUM(C19:C28)</f>
        <v>0</v>
      </c>
      <c r="D29" s="84">
        <f t="shared" si="3"/>
        <v>0</v>
      </c>
      <c r="E29" s="116">
        <f t="shared" si="2"/>
        <v>0</v>
      </c>
    </row>
    <row r="30" spans="1:5" x14ac:dyDescent="0.3">
      <c r="A30" s="107"/>
      <c r="B30" s="151">
        <f>B29-'I. cost plan'!C35</f>
        <v>0</v>
      </c>
      <c r="C30" s="151">
        <f>C29-'I. cost plan'!C36</f>
        <v>0</v>
      </c>
      <c r="D30" s="151">
        <f>D29-'I. cost plan'!C34</f>
        <v>0</v>
      </c>
      <c r="E30" s="10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6" sqref="C16"/>
    </sheetView>
  </sheetViews>
  <sheetFormatPr baseColWidth="10" defaultRowHeight="13.8" x14ac:dyDescent="0.3"/>
  <cols>
    <col min="1" max="1" width="37.5546875" customWidth="1"/>
    <col min="2" max="2" width="19.6640625" customWidth="1"/>
    <col min="3" max="4" width="18.5546875" customWidth="1"/>
    <col min="5" max="5" width="13.6640625" customWidth="1"/>
    <col min="6" max="6" width="17" customWidth="1"/>
    <col min="8" max="8" width="17" customWidth="1"/>
  </cols>
  <sheetData>
    <row r="1" spans="1:7" ht="21" customHeight="1" x14ac:dyDescent="0.3">
      <c r="A1" s="93" t="s">
        <v>105</v>
      </c>
      <c r="B1" s="93"/>
      <c r="C1" s="85"/>
      <c r="D1" s="85"/>
    </row>
    <row r="2" spans="1:7" ht="12" customHeight="1" x14ac:dyDescent="0.4">
      <c r="A2" s="86"/>
      <c r="B2" s="86"/>
      <c r="C2" s="85"/>
      <c r="D2" s="85"/>
    </row>
    <row r="3" spans="1:7" ht="34.5" customHeight="1" x14ac:dyDescent="0.3">
      <c r="A3" s="121" t="s">
        <v>106</v>
      </c>
      <c r="B3" s="119" t="s">
        <v>76</v>
      </c>
      <c r="C3" s="121" t="s">
        <v>75</v>
      </c>
      <c r="D3" s="121" t="s">
        <v>74</v>
      </c>
      <c r="E3" s="128" t="s">
        <v>80</v>
      </c>
      <c r="G3" s="88"/>
    </row>
    <row r="4" spans="1:7" ht="20.25" customHeight="1" x14ac:dyDescent="0.3">
      <c r="A4" s="123"/>
      <c r="B4" s="123"/>
      <c r="C4" s="130"/>
      <c r="D4" s="130"/>
      <c r="E4" s="131">
        <f>IF(ISERROR(D4/$D$15),0,(D4/$D$15))</f>
        <v>0</v>
      </c>
    </row>
    <row r="5" spans="1:7" ht="20.25" customHeight="1" x14ac:dyDescent="0.3">
      <c r="A5" s="123"/>
      <c r="B5" s="123"/>
      <c r="C5" s="87"/>
      <c r="D5" s="87"/>
      <c r="E5" s="131">
        <f t="shared" ref="E5:E15" si="0">IF(ISERROR(D5/$D$15),0,(D5/$D$15))</f>
        <v>0</v>
      </c>
    </row>
    <row r="6" spans="1:7" ht="20.25" customHeight="1" x14ac:dyDescent="0.3">
      <c r="A6" s="123"/>
      <c r="B6" s="123"/>
      <c r="C6" s="87"/>
      <c r="D6" s="87"/>
      <c r="E6" s="131">
        <f t="shared" si="0"/>
        <v>0</v>
      </c>
    </row>
    <row r="7" spans="1:7" ht="20.25" customHeight="1" x14ac:dyDescent="0.3">
      <c r="A7" s="123"/>
      <c r="B7" s="123"/>
      <c r="C7" s="87"/>
      <c r="D7" s="87"/>
      <c r="E7" s="131">
        <f t="shared" si="0"/>
        <v>0</v>
      </c>
    </row>
    <row r="8" spans="1:7" ht="20.25" customHeight="1" x14ac:dyDescent="0.3">
      <c r="A8" s="123"/>
      <c r="B8" s="123"/>
      <c r="C8" s="87"/>
      <c r="D8" s="87"/>
      <c r="E8" s="131">
        <f t="shared" si="0"/>
        <v>0</v>
      </c>
    </row>
    <row r="9" spans="1:7" ht="20.25" customHeight="1" x14ac:dyDescent="0.3">
      <c r="A9" s="123"/>
      <c r="B9" s="123"/>
      <c r="C9" s="87"/>
      <c r="D9" s="87"/>
      <c r="E9" s="131">
        <f t="shared" si="0"/>
        <v>0</v>
      </c>
    </row>
    <row r="10" spans="1:7" ht="20.25" customHeight="1" x14ac:dyDescent="0.3">
      <c r="A10" s="123"/>
      <c r="B10" s="123"/>
      <c r="C10" s="87"/>
      <c r="D10" s="87"/>
      <c r="E10" s="131">
        <f t="shared" si="0"/>
        <v>0</v>
      </c>
    </row>
    <row r="11" spans="1:7" ht="20.25" customHeight="1" x14ac:dyDescent="0.3">
      <c r="A11" s="123"/>
      <c r="B11" s="123"/>
      <c r="C11" s="87"/>
      <c r="D11" s="87"/>
      <c r="E11" s="131">
        <f t="shared" si="0"/>
        <v>0</v>
      </c>
    </row>
    <row r="12" spans="1:7" ht="20.25" customHeight="1" x14ac:dyDescent="0.3">
      <c r="A12" s="123"/>
      <c r="B12" s="123"/>
      <c r="C12" s="87"/>
      <c r="D12" s="87"/>
      <c r="E12" s="131">
        <f t="shared" si="0"/>
        <v>0</v>
      </c>
    </row>
    <row r="13" spans="1:7" ht="20.25" customHeight="1" x14ac:dyDescent="0.3">
      <c r="A13" s="123"/>
      <c r="B13" s="123"/>
      <c r="C13" s="87"/>
      <c r="D13" s="87"/>
      <c r="E13" s="131">
        <f t="shared" si="0"/>
        <v>0</v>
      </c>
    </row>
    <row r="14" spans="1:7" ht="20.25" customHeight="1" x14ac:dyDescent="0.3">
      <c r="A14" s="123"/>
      <c r="B14" s="123"/>
      <c r="C14" s="87"/>
      <c r="D14" s="87"/>
      <c r="E14" s="131">
        <f t="shared" si="0"/>
        <v>0</v>
      </c>
    </row>
    <row r="15" spans="1:7" ht="24" customHeight="1" x14ac:dyDescent="0.3">
      <c r="A15" s="125" t="s">
        <v>107</v>
      </c>
      <c r="B15" s="125"/>
      <c r="C15" s="126"/>
      <c r="D15" s="126"/>
      <c r="E15" s="131">
        <f t="shared" si="0"/>
        <v>0</v>
      </c>
    </row>
    <row r="16" spans="1:7" ht="14.4" x14ac:dyDescent="0.3">
      <c r="A16" s="122"/>
      <c r="C16" s="153">
        <f>B15+C15</f>
        <v>0</v>
      </c>
      <c r="D16" s="159"/>
      <c r="E16" s="124"/>
    </row>
    <row r="17" spans="1:5" x14ac:dyDescent="0.3">
      <c r="A17" s="127"/>
      <c r="B17" s="127"/>
      <c r="C17" s="156" t="str">
        <f>IF(B15+C15-'I. cost plan'!C37=0," ","mistake!")</f>
        <v xml:space="preserve"> </v>
      </c>
      <c r="D17" s="158" t="str">
        <f>IF(ROUND(D15-'I. cost plan'!C37,0)=0," ","mistake")</f>
        <v xml:space="preserve"> </v>
      </c>
      <c r="E17" s="124"/>
    </row>
    <row r="19" spans="1:5" ht="14.4" x14ac:dyDescent="0.3">
      <c r="C19" s="129" t="str">
        <f>IF(ISERROR(D15/(C15+D15)),"0%",(D15/(C15+D15)))</f>
        <v>0%</v>
      </c>
      <c r="D19" s="157" t="str">
        <f>IF(C19&gt;50%,"Attention! Quota","")</f>
        <v>Attention! Quota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cover</vt:lpstr>
      <vt:lpstr>I. cost plan</vt:lpstr>
      <vt:lpstr>II scientific_partners</vt:lpstr>
      <vt:lpstr>III. company_partners</vt:lpstr>
      <vt:lpstr>attention__quota</vt:lpstr>
    </vt:vector>
  </TitlesOfParts>
  <Manager>FFG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Excel_Querformat</dc:title>
  <dc:creator>Reingard Repp</dc:creator>
  <cp:lastModifiedBy>Nicole Firnberg</cp:lastModifiedBy>
  <cp:lastPrinted>2017-12-18T10:14:12Z</cp:lastPrinted>
  <dcterms:created xsi:type="dcterms:W3CDTF">2017-12-07T08:17:08Z</dcterms:created>
  <dcterms:modified xsi:type="dcterms:W3CDTF">2023-06-20T10:53:27Z</dcterms:modified>
</cp:coreProperties>
</file>