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8825" windowHeight="11355" tabRatio="937" activeTab="4"/>
  </bookViews>
  <sheets>
    <sheet name="6 Key data" sheetId="1" r:id="rId1"/>
    <sheet name="8.1 Costs Coordinator" sheetId="2" r:id="rId2"/>
    <sheet name="8.2 Costs Partner x" sheetId="3" r:id="rId3"/>
    <sheet name="9 Funding Calculation" sheetId="4" r:id="rId4"/>
    <sheet name="10.1 Other projects" sheetId="5" r:id="rId5"/>
  </sheets>
  <externalReferences>
    <externalReference r:id="rId8"/>
  </externalReferences>
  <definedNames>
    <definedName name="Abrechnung">#REF!</definedName>
    <definedName name="Abrechnung_6">#REF!</definedName>
    <definedName name="Akronym">#REF!</definedName>
    <definedName name="BeantragteKosten">#REF!</definedName>
    <definedName name="_xlnm.Print_Area" localSheetId="4">'10.1 Other projects'!$A$1:$G$35</definedName>
    <definedName name="_xlnm.Print_Area" localSheetId="0">'6 Key data'!$A$1:$G$32</definedName>
    <definedName name="_xlnm.Print_Area" localSheetId="1">'8.1 Costs Coordinator'!$A$1:$I$79</definedName>
    <definedName name="_xlnm.Print_Area" localSheetId="2">'8.2 Costs Partner x'!$A$1:$I$79</definedName>
    <definedName name="GenehmigteKosten">'[1]_xls__xls__xls__xls__xls__xls__xls__xls__xls__xls__xls__xls__xls__xls__xls__xls__xls__xls__xls__xls__xls__xls__xls__xls__xls__xls__xls__xls__xls__xls__xls__xls__xls__xls__xls__xls__xls__xls__xls__xls__xls_GENEHMIGTE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4">'[1]_xls__xls__xls__xls__xls__xls__xls__xls__xls__xls__xls__xls__xls__xls__xls__xls__xls__xls__xls__xls__xls__xls__xls__xls__xls__xls__xls__xls__xls__xls__xls__xls__xls__xls__xls__xls__xls__xls__xls__xls__xls__xls_GENEHMIGTE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5">'[1]_xls__xls__xls__xls__xls__xls__xls__xls__xls__xls__xls__xls__xls__xls__xls__xls__xls__xls__xls__xls__xls__xls__xls__xls__xls__xls__xls__xls__xls__xls__xls__xls__xls__xls__xls__xls__xls__xls__xls__xls__xls__xls__xls_GENEHMIGTE KOSTEN'!$C$13</definedName>
    <definedName name="Hinweise">#REF!</definedName>
    <definedName name="Inhalt">#REF!</definedName>
  </definedNames>
  <calcPr fullCalcOnLoad="1"/>
</workbook>
</file>

<file path=xl/sharedStrings.xml><?xml version="1.0" encoding="utf-8"?>
<sst xmlns="http://schemas.openxmlformats.org/spreadsheetml/2006/main" count="157" uniqueCount="107">
  <si>
    <t xml:space="preserve">FIT-IT </t>
  </si>
  <si>
    <t xml:space="preserve">Forschung, Innovation, Technologie - 
Informationstechnologie </t>
  </si>
  <si>
    <t>Project Proposal / Projektantrag</t>
  </si>
  <si>
    <t>Form Part B: Table Part
for Cooperative Research Projects</t>
  </si>
  <si>
    <t>6. KEY DATA OF THE PROJECT</t>
  </si>
  <si>
    <t>6.1 Project title (max. 150 characters):</t>
  </si>
  <si>
    <t>6.2 Acronym (max. 20 characters):</t>
  </si>
  <si>
    <t>6.3 Number of participating organisations</t>
  </si>
  <si>
    <t>6.5 Duration (months)</t>
  </si>
  <si>
    <t>End of project (calculated)</t>
  </si>
  <si>
    <t>6.6 Participating project partners</t>
  </si>
  <si>
    <t>Total costs of the project</t>
  </si>
  <si>
    <t>6.9 Other costs</t>
  </si>
  <si>
    <t>Total costs of the project (calculated)</t>
  </si>
  <si>
    <t>Funding</t>
  </si>
  <si>
    <t>6.10 Requested funding (see 'Leitfaden')</t>
  </si>
  <si>
    <t>Project acronym:</t>
  </si>
  <si>
    <t>Hinweis:</t>
  </si>
  <si>
    <t>Legen Sie für jeden weiteren Projektpartner ein weiteres Tabellenblatt an</t>
  </si>
  <si>
    <t>8 COSTS OF EACH PARTNER - 8.1 COORDINATOR COSTS</t>
  </si>
  <si>
    <t>Organisation</t>
  </si>
  <si>
    <t>Project title:</t>
  </si>
  <si>
    <t xml:space="preserve">Total costs of project: </t>
  </si>
  <si>
    <t>Work package number(s)</t>
  </si>
  <si>
    <t>Person name</t>
  </si>
  <si>
    <t>Role in project</t>
  </si>
  <si>
    <t>Hours</t>
  </si>
  <si>
    <t>Gross monthly salary (EUR)</t>
  </si>
  <si>
    <t>Hourly rate (EUR)</t>
  </si>
  <si>
    <t>Cost (EUR)</t>
  </si>
  <si>
    <t>Total</t>
  </si>
  <si>
    <t>Item description</t>
  </si>
  <si>
    <t>Duration of use / project (months)</t>
  </si>
  <si>
    <t>Total price (EUR)</t>
  </si>
  <si>
    <t>VAT</t>
  </si>
  <si>
    <t>8.1.3 Other costs</t>
  </si>
  <si>
    <t>8.1.3.1 Travel costs</t>
  </si>
  <si>
    <t>Travel description (activity / destination, if known)</t>
  </si>
  <si>
    <t>8.1.3.2 Material costs and cost of supplies</t>
  </si>
  <si>
    <t>8.1.3.3 Third-party charges</t>
  </si>
  <si>
    <t>Subcontractor / Company name</t>
  </si>
  <si>
    <t>Total costs of</t>
  </si>
  <si>
    <t>8.1.4 VAT</t>
  </si>
  <si>
    <t>8.2 PARTNER COSTS - PARTNER x</t>
  </si>
  <si>
    <t>8.2.3 Other costs</t>
  </si>
  <si>
    <t>8.2.3.1 Travel costs</t>
  </si>
  <si>
    <t>8.2.3.2 Material costs and cost of supplies</t>
  </si>
  <si>
    <t>8.2.3.3 Third-party charges</t>
  </si>
  <si>
    <t>8.2.4 VAT</t>
  </si>
  <si>
    <t>10. ADDITIONAL INFORMATION</t>
  </si>
  <si>
    <t>10.1 INVOLVEMENT OF PARTNERS IN RELATED PROJECTS</t>
  </si>
  <si>
    <t>Name of partner</t>
  </si>
  <si>
    <t>Title of project</t>
  </si>
  <si>
    <t>Costs (EUR)</t>
  </si>
  <si>
    <t>9. FUNDING CALCULATOR FOR COOPERATIVE RESEARCH PROJECTS</t>
  </si>
  <si>
    <t>v03/05/2007</t>
  </si>
  <si>
    <t>Organisation name</t>
  </si>
  <si>
    <t>Organisation type</t>
  </si>
  <si>
    <t>Costs</t>
  </si>
  <si>
    <t>Project share</t>
  </si>
  <si>
    <t>Funding rate</t>
  </si>
  <si>
    <t>Funding (max)</t>
  </si>
  <si>
    <t>Remainder financing</t>
  </si>
  <si>
    <t>Cash balance</t>
  </si>
  <si>
    <t>Own contribution</t>
  </si>
  <si>
    <t>not specified</t>
  </si>
  <si>
    <t>Coordinator</t>
  </si>
  <si>
    <t>a</t>
  </si>
  <si>
    <t>Research Organisation</t>
  </si>
  <si>
    <t>Partner 2</t>
  </si>
  <si>
    <t>b</t>
  </si>
  <si>
    <t>Small Enterprise</t>
  </si>
  <si>
    <t>Partner 3</t>
  </si>
  <si>
    <t>c</t>
  </si>
  <si>
    <t>Medium Enterprise</t>
  </si>
  <si>
    <t>Partner 4</t>
  </si>
  <si>
    <t>d</t>
  </si>
  <si>
    <t>Large Enterprise</t>
  </si>
  <si>
    <t>Partner 5</t>
  </si>
  <si>
    <t>e</t>
  </si>
  <si>
    <t>Partner 6</t>
  </si>
  <si>
    <t>f</t>
  </si>
  <si>
    <t>Partner 7</t>
  </si>
  <si>
    <t>g</t>
  </si>
  <si>
    <t>Partner 8</t>
  </si>
  <si>
    <t>h</t>
  </si>
  <si>
    <t>Research Organisations</t>
  </si>
  <si>
    <t>Small Enterprises</t>
  </si>
  <si>
    <t>Medium Enterprises</t>
  </si>
  <si>
    <t>Large Enterprises</t>
  </si>
  <si>
    <t xml:space="preserve">Disclaimer: Any information and results shown by this tool are for orientation only, and not binding. The rules for funding are defined in the FIT-IT Leitfaden. </t>
  </si>
  <si>
    <t>Funding 
institution</t>
  </si>
  <si>
    <t>Duration 
MM.YYYY - MM.YYYY</t>
  </si>
  <si>
    <t xml:space="preserve">10.1.1 Participation in related projects that are pending decision on public (co-)funding </t>
  </si>
  <si>
    <t>10.1.2 Participation in ongoing related projects with public (co-)funding</t>
  </si>
  <si>
    <t>10.1.3 Participation in completed related projects (last 3 years) with public (co-)funding</t>
  </si>
  <si>
    <r>
      <t>An die 
Österreichische Forschungsförderungsgesellschaft mbH (FFG)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Bereich Thematische Programme, Empfang 4. Stock
Sensengasse 1; 1090 Wien</t>
    </r>
  </si>
  <si>
    <t>Overhead
rate* (percent)</t>
  </si>
  <si>
    <t>Hinweis: 
Overhead(=Gemeinkostenzuschlag)-Sätze, die 20% überschreiten, bedürfen einer detaillierten Darstellung in einer Beilage.</t>
  </si>
  <si>
    <t>Funding rate (calculated)</t>
  </si>
  <si>
    <t>6.4 Start of project (DD.MM.YYYY)</t>
  </si>
  <si>
    <t>6.7 Personnel costs incl. Overhead</t>
  </si>
  <si>
    <t>6.8 R&amp;D Infrastructure Usage</t>
  </si>
  <si>
    <t>8.1.1 Personnel costs incl. Overhead</t>
  </si>
  <si>
    <t>8.1.2 R&amp;D Infrastructure Usage</t>
  </si>
  <si>
    <t>8.2.1 Personnel costs incl. Overhead</t>
  </si>
  <si>
    <t>8.2.2 R&amp;D Infrastructure Usage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</si>
</sst>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yy"/>
    <numFmt numFmtId="173" formatCode="#,##0&quot; €&quot;"/>
    <numFmt numFmtId="174" formatCode="_-* #,##0&quot; €&quot;_-;\-* #,##0&quot; €&quot;_-;_-* &quot;- €&quot;_-;_-@_-"/>
    <numFmt numFmtId="175" formatCode="_-* #,##0&quot; €&quot;_-;\-* #,##0&quot; €&quot;_-;_-* \-??&quot; €&quot;_-;_-@_-"/>
    <numFmt numFmtId="176" formatCode="_-* #,##0.00&quot; €&quot;_-;\-* #,##0.00&quot; €&quot;_-;_-* \-??&quot; €&quot;_-;_-@_-"/>
    <numFmt numFmtId="177" formatCode="dd/m/yyyy;@"/>
    <numFmt numFmtId="178" formatCode="dd/mm/yy;@"/>
    <numFmt numFmtId="179" formatCode="#,##0&quot; €&quot;;[Red]\-#,##0&quot; €&quot;"/>
    <numFmt numFmtId="180" formatCode="#,##0.0"/>
    <numFmt numFmtId="181" formatCode="0.0%"/>
    <numFmt numFmtId="182" formatCode="[$-C07]dddd\,\ dd\.\ mmmm\ yyyy"/>
    <numFmt numFmtId="183" formatCode="_-* #,##0.0&quot; €&quot;_-;\-* #,##0.0&quot; €&quot;_-;_-* \-??&quot; €&quot;_-;_-@_-"/>
    <numFmt numFmtId="184" formatCode="[$-407]dddd\,\ d\.\ mmmm\ yyyy"/>
  </numFmts>
  <fonts count="2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double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8"/>
      </right>
      <top style="thin"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0" xfId="21">
      <alignment/>
      <protection/>
    </xf>
    <xf numFmtId="0" fontId="3" fillId="0" borderId="2" xfId="21" applyFont="1" applyBorder="1" applyAlignment="1">
      <alignment horizontal="left"/>
      <protection/>
    </xf>
    <xf numFmtId="0" fontId="0" fillId="0" borderId="3" xfId="21" applyBorder="1">
      <alignment/>
      <protection/>
    </xf>
    <xf numFmtId="0" fontId="4" fillId="0" borderId="2" xfId="21" applyFont="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0" borderId="6" xfId="21" applyBorder="1">
      <alignment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>
      <alignment/>
      <protection/>
    </xf>
    <xf numFmtId="0" fontId="0" fillId="0" borderId="2" xfId="0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9" xfId="0" applyFont="1" applyFill="1" applyBorder="1" applyAlignment="1" applyProtection="1">
      <alignment horizontal="left"/>
      <protection/>
    </xf>
    <xf numFmtId="0" fontId="9" fillId="2" borderId="10" xfId="0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 vertical="top"/>
      <protection/>
    </xf>
    <xf numFmtId="175" fontId="9" fillId="2" borderId="10" xfId="17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9" fontId="0" fillId="0" borderId="16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right"/>
      <protection/>
    </xf>
    <xf numFmtId="3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9" fontId="0" fillId="0" borderId="17" xfId="0" applyNumberFormat="1" applyFill="1" applyBorder="1" applyAlignment="1" applyProtection="1">
      <alignment horizontal="center"/>
      <protection locked="0"/>
    </xf>
    <xf numFmtId="3" fontId="0" fillId="0" borderId="17" xfId="0" applyNumberFormat="1" applyFill="1" applyBorder="1" applyAlignment="1" applyProtection="1">
      <alignment horizontal="right"/>
      <protection/>
    </xf>
    <xf numFmtId="3" fontId="0" fillId="0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right"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wrapText="1"/>
      <protection/>
    </xf>
    <xf numFmtId="0" fontId="0" fillId="0" borderId="9" xfId="0" applyNumberForma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/>
      <protection locked="0"/>
    </xf>
    <xf numFmtId="9" fontId="0" fillId="0" borderId="9" xfId="0" applyNumberForma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left"/>
      <protection locked="0"/>
    </xf>
    <xf numFmtId="9" fontId="0" fillId="0" borderId="11" xfId="0" applyNumberForma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" wrapText="1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left" vertical="top"/>
      <protection/>
    </xf>
    <xf numFmtId="0" fontId="11" fillId="0" borderId="9" xfId="0" applyFont="1" applyFill="1" applyBorder="1" applyAlignment="1" applyProtection="1">
      <alignment wrapText="1"/>
      <protection/>
    </xf>
    <xf numFmtId="3" fontId="11" fillId="0" borderId="9" xfId="0" applyNumberFormat="1" applyFont="1" applyFill="1" applyBorder="1" applyAlignment="1" applyProtection="1">
      <alignment/>
      <protection/>
    </xf>
    <xf numFmtId="2" fontId="0" fillId="0" borderId="52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3" fontId="0" fillId="0" borderId="51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3" fontId="11" fillId="0" borderId="9" xfId="0" applyNumberFormat="1" applyFon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11" fillId="0" borderId="54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left"/>
      <protection/>
    </xf>
    <xf numFmtId="3" fontId="12" fillId="0" borderId="11" xfId="0" applyNumberFormat="1" applyFont="1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7" fillId="0" borderId="56" xfId="0" applyFont="1" applyFill="1" applyBorder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left" wrapText="1"/>
      <protection/>
    </xf>
    <xf numFmtId="0" fontId="7" fillId="0" borderId="29" xfId="0" applyFont="1" applyFill="1" applyBorder="1" applyAlignment="1" applyProtection="1">
      <alignment vertical="center"/>
      <protection/>
    </xf>
    <xf numFmtId="2" fontId="0" fillId="0" borderId="57" xfId="0" applyNumberForma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63" xfId="0" applyFont="1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21" applyProtection="1">
      <alignment/>
      <protection/>
    </xf>
    <xf numFmtId="0" fontId="5" fillId="0" borderId="0" xfId="21" applyFont="1" applyProtection="1">
      <alignment/>
      <protection/>
    </xf>
    <xf numFmtId="0" fontId="1" fillId="0" borderId="0" xfId="21" applyFont="1" applyProtection="1">
      <alignment/>
      <protection/>
    </xf>
    <xf numFmtId="0" fontId="0" fillId="3" borderId="67" xfId="21" applyFill="1" applyBorder="1" applyAlignment="1" applyProtection="1">
      <alignment horizontal="center" vertical="top"/>
      <protection/>
    </xf>
    <xf numFmtId="0" fontId="0" fillId="3" borderId="67" xfId="21" applyFont="1" applyFill="1" applyBorder="1" applyAlignment="1" applyProtection="1">
      <alignment horizontal="left" vertical="top" wrapText="1"/>
      <protection/>
    </xf>
    <xf numFmtId="0" fontId="0" fillId="4" borderId="67" xfId="21" applyFill="1" applyBorder="1" applyAlignment="1" applyProtection="1">
      <alignment horizontal="left" vertical="top" wrapText="1"/>
      <protection/>
    </xf>
    <xf numFmtId="0" fontId="0" fillId="3" borderId="68" xfId="21" applyFill="1" applyBorder="1" applyAlignment="1" applyProtection="1">
      <alignment horizontal="left" vertical="top"/>
      <protection/>
    </xf>
    <xf numFmtId="0" fontId="0" fillId="3" borderId="69" xfId="21" applyFill="1" applyBorder="1" applyAlignment="1" applyProtection="1">
      <alignment horizontal="left" vertical="top"/>
      <protection/>
    </xf>
    <xf numFmtId="0" fontId="0" fillId="3" borderId="70" xfId="21" applyFont="1" applyFill="1" applyBorder="1" applyAlignment="1" applyProtection="1">
      <alignment horizontal="left" vertical="top" wrapText="1"/>
      <protection/>
    </xf>
    <xf numFmtId="0" fontId="0" fillId="4" borderId="71" xfId="21" applyFont="1" applyFill="1" applyBorder="1" applyAlignment="1" applyProtection="1">
      <alignment horizontal="left" vertical="top" wrapText="1"/>
      <protection/>
    </xf>
    <xf numFmtId="0" fontId="0" fillId="4" borderId="72" xfId="21" applyFill="1" applyBorder="1" applyAlignment="1" applyProtection="1">
      <alignment horizontal="left" vertical="top" wrapText="1"/>
      <protection/>
    </xf>
    <xf numFmtId="0" fontId="0" fillId="0" borderId="0" xfId="21" applyAlignment="1" applyProtection="1">
      <alignment vertical="top"/>
      <protection/>
    </xf>
    <xf numFmtId="0" fontId="1" fillId="3" borderId="62" xfId="21" applyFont="1" applyFill="1" applyBorder="1" applyProtection="1">
      <alignment/>
      <protection/>
    </xf>
    <xf numFmtId="0" fontId="0" fillId="5" borderId="62" xfId="21" applyFont="1" applyFill="1" applyBorder="1" applyAlignment="1" applyProtection="1">
      <alignment/>
      <protection locked="0"/>
    </xf>
    <xf numFmtId="0" fontId="0" fillId="5" borderId="62" xfId="21" applyFill="1" applyBorder="1" applyProtection="1">
      <alignment/>
      <protection locked="0"/>
    </xf>
    <xf numFmtId="168" fontId="0" fillId="5" borderId="62" xfId="21" applyNumberFormat="1" applyFill="1" applyBorder="1" applyProtection="1">
      <alignment/>
      <protection locked="0"/>
    </xf>
    <xf numFmtId="9" fontId="0" fillId="4" borderId="62" xfId="21" applyNumberFormat="1" applyFont="1" applyFill="1" applyBorder="1" applyAlignment="1" applyProtection="1">
      <alignment horizontal="right"/>
      <protection/>
    </xf>
    <xf numFmtId="10" fontId="0" fillId="3" borderId="73" xfId="20" applyNumberFormat="1" applyFill="1" applyBorder="1" applyAlignment="1" applyProtection="1">
      <alignment/>
      <protection/>
    </xf>
    <xf numFmtId="168" fontId="0" fillId="3" borderId="74" xfId="21" applyNumberFormat="1" applyFill="1" applyBorder="1" applyProtection="1">
      <alignment/>
      <protection/>
    </xf>
    <xf numFmtId="165" fontId="0" fillId="3" borderId="18" xfId="21" applyNumberFormat="1" applyFont="1" applyFill="1" applyBorder="1" applyAlignment="1" applyProtection="1">
      <alignment horizontal="right"/>
      <protection/>
    </xf>
    <xf numFmtId="165" fontId="0" fillId="4" borderId="75" xfId="21" applyNumberFormat="1" applyFont="1" applyFill="1" applyBorder="1" applyAlignment="1" applyProtection="1">
      <alignment horizontal="right"/>
      <protection/>
    </xf>
    <xf numFmtId="168" fontId="0" fillId="4" borderId="43" xfId="21" applyNumberFormat="1" applyFill="1" applyBorder="1" applyAlignment="1" applyProtection="1">
      <alignment horizontal="right"/>
      <protection/>
    </xf>
    <xf numFmtId="0" fontId="1" fillId="3" borderId="18" xfId="21" applyFont="1" applyFill="1" applyBorder="1" applyProtection="1">
      <alignment/>
      <protection/>
    </xf>
    <xf numFmtId="0" fontId="0" fillId="5" borderId="18" xfId="21" applyFont="1" applyFill="1" applyBorder="1" applyAlignment="1" applyProtection="1">
      <alignment/>
      <protection locked="0"/>
    </xf>
    <xf numFmtId="0" fontId="0" fillId="5" borderId="18" xfId="21" applyFill="1" applyBorder="1" applyProtection="1">
      <alignment/>
      <protection locked="0"/>
    </xf>
    <xf numFmtId="168" fontId="0" fillId="5" borderId="18" xfId="21" applyNumberFormat="1" applyFill="1" applyBorder="1" applyProtection="1">
      <alignment/>
      <protection locked="0"/>
    </xf>
    <xf numFmtId="10" fontId="0" fillId="3" borderId="41" xfId="20" applyNumberFormat="1" applyFill="1" applyBorder="1" applyAlignment="1" applyProtection="1">
      <alignment/>
      <protection/>
    </xf>
    <xf numFmtId="0" fontId="1" fillId="3" borderId="67" xfId="21" applyFont="1" applyFill="1" applyBorder="1" applyProtection="1">
      <alignment/>
      <protection/>
    </xf>
    <xf numFmtId="0" fontId="0" fillId="5" borderId="67" xfId="21" applyFont="1" applyFill="1" applyBorder="1" applyAlignment="1" applyProtection="1">
      <alignment/>
      <protection locked="0"/>
    </xf>
    <xf numFmtId="0" fontId="0" fillId="5" borderId="67" xfId="21" applyFill="1" applyBorder="1" applyProtection="1">
      <alignment/>
      <protection locked="0"/>
    </xf>
    <xf numFmtId="168" fontId="0" fillId="5" borderId="67" xfId="21" applyNumberFormat="1" applyFill="1" applyBorder="1" applyProtection="1">
      <alignment/>
      <protection locked="0"/>
    </xf>
    <xf numFmtId="9" fontId="0" fillId="4" borderId="67" xfId="21" applyNumberFormat="1" applyFont="1" applyFill="1" applyBorder="1" applyAlignment="1" applyProtection="1">
      <alignment horizontal="right"/>
      <protection/>
    </xf>
    <xf numFmtId="10" fontId="0" fillId="3" borderId="68" xfId="20" applyNumberFormat="1" applyFill="1" applyBorder="1" applyAlignment="1" applyProtection="1">
      <alignment/>
      <protection/>
    </xf>
    <xf numFmtId="168" fontId="0" fillId="3" borderId="76" xfId="21" applyNumberFormat="1" applyFill="1" applyBorder="1" applyProtection="1">
      <alignment/>
      <protection/>
    </xf>
    <xf numFmtId="165" fontId="0" fillId="3" borderId="67" xfId="21" applyNumberFormat="1" applyFont="1" applyFill="1" applyBorder="1" applyAlignment="1" applyProtection="1">
      <alignment horizontal="right"/>
      <protection/>
    </xf>
    <xf numFmtId="165" fontId="0" fillId="4" borderId="77" xfId="21" applyNumberFormat="1" applyFont="1" applyFill="1" applyBorder="1" applyAlignment="1" applyProtection="1">
      <alignment horizontal="right"/>
      <protection/>
    </xf>
    <xf numFmtId="168" fontId="0" fillId="4" borderId="76" xfId="21" applyNumberFormat="1" applyFill="1" applyBorder="1" applyAlignment="1" applyProtection="1">
      <alignment horizontal="right"/>
      <protection/>
    </xf>
    <xf numFmtId="0" fontId="0" fillId="3" borderId="0" xfId="21" applyFont="1" applyFill="1" applyBorder="1" applyProtection="1">
      <alignment/>
      <protection/>
    </xf>
    <xf numFmtId="0" fontId="6" fillId="3" borderId="0" xfId="21" applyFont="1" applyFill="1" applyBorder="1" applyAlignment="1" applyProtection="1">
      <alignment/>
      <protection/>
    </xf>
    <xf numFmtId="0" fontId="0" fillId="3" borderId="0" xfId="21" applyFill="1" applyBorder="1" applyProtection="1">
      <alignment/>
      <protection/>
    </xf>
    <xf numFmtId="168" fontId="0" fillId="3" borderId="0" xfId="21" applyNumberFormat="1" applyFill="1" applyBorder="1" applyProtection="1">
      <alignment/>
      <protection/>
    </xf>
    <xf numFmtId="10" fontId="0" fillId="3" borderId="0" xfId="20" applyNumberFormat="1" applyFill="1" applyAlignment="1" applyProtection="1">
      <alignment/>
      <protection/>
    </xf>
    <xf numFmtId="168" fontId="0" fillId="3" borderId="78" xfId="21" applyNumberFormat="1" applyFill="1" applyBorder="1" applyProtection="1">
      <alignment/>
      <protection/>
    </xf>
    <xf numFmtId="165" fontId="15" fillId="3" borderId="0" xfId="21" applyNumberFormat="1" applyFont="1" applyFill="1" applyBorder="1" applyAlignment="1" applyProtection="1">
      <alignment horizontal="right"/>
      <protection/>
    </xf>
    <xf numFmtId="165" fontId="0" fillId="4" borderId="79" xfId="21" applyNumberFormat="1" applyFont="1" applyFill="1" applyBorder="1" applyAlignment="1" applyProtection="1">
      <alignment horizontal="right"/>
      <protection/>
    </xf>
    <xf numFmtId="0" fontId="0" fillId="4" borderId="0" xfId="21" applyFill="1" applyAlignment="1" applyProtection="1">
      <alignment horizontal="right"/>
      <protection/>
    </xf>
    <xf numFmtId="9" fontId="0" fillId="4" borderId="80" xfId="21" applyNumberFormat="1" applyFont="1" applyFill="1" applyBorder="1" applyAlignment="1" applyProtection="1">
      <alignment horizontal="right"/>
      <protection/>
    </xf>
    <xf numFmtId="0" fontId="17" fillId="3" borderId="0" xfId="21" applyFont="1" applyFill="1" applyBorder="1" applyAlignment="1" applyProtection="1">
      <alignment horizontal="right"/>
      <protection/>
    </xf>
    <xf numFmtId="168" fontId="0" fillId="3" borderId="18" xfId="21" applyNumberFormat="1" applyFill="1" applyBorder="1" applyProtection="1">
      <alignment/>
      <protection/>
    </xf>
    <xf numFmtId="9" fontId="0" fillId="4" borderId="18" xfId="21" applyNumberFormat="1" applyFont="1" applyFill="1" applyBorder="1" applyAlignment="1" applyProtection="1">
      <alignment horizontal="right"/>
      <protection/>
    </xf>
    <xf numFmtId="10" fontId="0" fillId="3" borderId="41" xfId="20" applyNumberFormat="1" applyFont="1" applyFill="1" applyBorder="1" applyAlignment="1" applyProtection="1">
      <alignment horizontal="right"/>
      <protection/>
    </xf>
    <xf numFmtId="168" fontId="0" fillId="3" borderId="81" xfId="21" applyNumberFormat="1" applyFill="1" applyBorder="1" applyProtection="1">
      <alignment/>
      <protection/>
    </xf>
    <xf numFmtId="165" fontId="0" fillId="3" borderId="18" xfId="24" applyNumberFormat="1" applyFont="1" applyFill="1" applyBorder="1" applyAlignment="1" applyProtection="1">
      <alignment horizontal="right"/>
      <protection/>
    </xf>
    <xf numFmtId="0" fontId="17" fillId="3" borderId="82" xfId="21" applyFont="1" applyFill="1" applyBorder="1" applyAlignment="1" applyProtection="1">
      <alignment horizontal="right"/>
      <protection/>
    </xf>
    <xf numFmtId="168" fontId="0" fillId="3" borderId="83" xfId="21" applyNumberFormat="1" applyFill="1" applyBorder="1" applyProtection="1">
      <alignment/>
      <protection/>
    </xf>
    <xf numFmtId="9" fontId="0" fillId="4" borderId="83" xfId="21" applyNumberFormat="1" applyFont="1" applyFill="1" applyBorder="1" applyAlignment="1" applyProtection="1">
      <alignment horizontal="right"/>
      <protection/>
    </xf>
    <xf numFmtId="10" fontId="0" fillId="3" borderId="84" xfId="20" applyNumberFormat="1" applyFont="1" applyFill="1" applyBorder="1" applyAlignment="1" applyProtection="1">
      <alignment horizontal="right"/>
      <protection/>
    </xf>
    <xf numFmtId="168" fontId="0" fillId="3" borderId="85" xfId="21" applyNumberFormat="1" applyFill="1" applyBorder="1" applyProtection="1">
      <alignment/>
      <protection/>
    </xf>
    <xf numFmtId="165" fontId="0" fillId="3" borderId="83" xfId="24" applyNumberFormat="1" applyFont="1" applyFill="1" applyBorder="1" applyAlignment="1" applyProtection="1">
      <alignment horizontal="right"/>
      <protection/>
    </xf>
    <xf numFmtId="165" fontId="0" fillId="4" borderId="84" xfId="21" applyNumberFormat="1" applyFont="1" applyFill="1" applyBorder="1" applyAlignment="1" applyProtection="1">
      <alignment horizontal="right"/>
      <protection/>
    </xf>
    <xf numFmtId="168" fontId="0" fillId="4" borderId="85" xfId="21" applyNumberFormat="1" applyFill="1" applyBorder="1" applyAlignment="1" applyProtection="1">
      <alignment horizontal="right"/>
      <protection/>
    </xf>
    <xf numFmtId="0" fontId="0" fillId="0" borderId="0" xfId="21" applyFill="1" applyProtection="1">
      <alignment/>
      <protection/>
    </xf>
    <xf numFmtId="0" fontId="6" fillId="3" borderId="86" xfId="21" applyFont="1" applyFill="1" applyBorder="1" applyAlignment="1" applyProtection="1">
      <alignment horizontal="right" wrapText="1"/>
      <protection/>
    </xf>
    <xf numFmtId="168" fontId="6" fillId="6" borderId="87" xfId="21" applyNumberFormat="1" applyFont="1" applyFill="1" applyBorder="1" applyProtection="1">
      <alignment/>
      <protection/>
    </xf>
    <xf numFmtId="9" fontId="0" fillId="4" borderId="87" xfId="20" applyFont="1" applyFill="1" applyBorder="1" applyAlignment="1" applyProtection="1">
      <alignment horizontal="right"/>
      <protection/>
    </xf>
    <xf numFmtId="10" fontId="6" fillId="6" borderId="88" xfId="20" applyNumberFormat="1" applyFont="1" applyFill="1" applyBorder="1" applyAlignment="1" applyProtection="1">
      <alignment horizontal="right"/>
      <protection/>
    </xf>
    <xf numFmtId="168" fontId="6" fillId="6" borderId="89" xfId="21" applyNumberFormat="1" applyFont="1" applyFill="1" applyBorder="1" applyProtection="1">
      <alignment/>
      <protection/>
    </xf>
    <xf numFmtId="165" fontId="6" fillId="3" borderId="90" xfId="21" applyNumberFormat="1" applyFont="1" applyFill="1" applyBorder="1" applyAlignment="1" applyProtection="1">
      <alignment horizontal="right"/>
      <protection/>
    </xf>
    <xf numFmtId="165" fontId="6" fillId="4" borderId="91" xfId="21" applyNumberFormat="1" applyFont="1" applyFill="1" applyBorder="1" applyAlignment="1" applyProtection="1">
      <alignment horizontal="right"/>
      <protection/>
    </xf>
    <xf numFmtId="168" fontId="6" fillId="4" borderId="61" xfId="21" applyNumberFormat="1" applyFont="1" applyFill="1" applyBorder="1" applyAlignment="1" applyProtection="1">
      <alignment horizontal="right"/>
      <protection/>
    </xf>
    <xf numFmtId="0" fontId="1" fillId="0" borderId="0" xfId="2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wrapText="1"/>
      <protection/>
    </xf>
    <xf numFmtId="168" fontId="0" fillId="0" borderId="0" xfId="21" applyNumberFormat="1" applyFill="1" applyBorder="1" applyProtection="1">
      <alignment/>
      <protection/>
    </xf>
    <xf numFmtId="0" fontId="0" fillId="0" borderId="0" xfId="21" applyFill="1" applyBorder="1" applyProtection="1">
      <alignment/>
      <protection/>
    </xf>
    <xf numFmtId="9" fontId="7" fillId="0" borderId="0" xfId="21" applyNumberFormat="1" applyFont="1" applyFill="1" applyBorder="1" applyAlignment="1" applyProtection="1">
      <alignment horizontal="center"/>
      <protection/>
    </xf>
    <xf numFmtId="165" fontId="7" fillId="0" borderId="0" xfId="21" applyNumberFormat="1" applyFont="1" applyFill="1" applyBorder="1" applyAlignment="1" applyProtection="1">
      <alignment horizontal="center"/>
      <protection/>
    </xf>
    <xf numFmtId="165" fontId="18" fillId="0" borderId="0" xfId="21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9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92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9" xfId="21" applyFont="1" applyBorder="1" applyAlignment="1">
      <alignment/>
      <protection/>
    </xf>
    <xf numFmtId="10" fontId="7" fillId="0" borderId="9" xfId="21" applyNumberFormat="1" applyFont="1" applyFill="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6" fillId="0" borderId="31" xfId="21" applyFont="1" applyBorder="1" applyAlignment="1">
      <alignment horizontal="left"/>
      <protection/>
    </xf>
    <xf numFmtId="0" fontId="6" fillId="0" borderId="10" xfId="21" applyFont="1" applyBorder="1" applyAlignment="1">
      <alignment horizontal="left"/>
      <protection/>
    </xf>
    <xf numFmtId="0" fontId="6" fillId="0" borderId="11" xfId="21" applyFont="1" applyBorder="1" applyAlignment="1">
      <alignment horizontal="left"/>
      <protection/>
    </xf>
    <xf numFmtId="0" fontId="0" fillId="0" borderId="9" xfId="21" applyBorder="1" applyAlignment="1">
      <alignment horizontal="left"/>
      <protection/>
    </xf>
    <xf numFmtId="0" fontId="6" fillId="0" borderId="9" xfId="21" applyFont="1" applyBorder="1" applyAlignment="1">
      <alignment/>
      <protection/>
    </xf>
    <xf numFmtId="173" fontId="7" fillId="0" borderId="9" xfId="21" applyNumberFormat="1" applyFont="1" applyFill="1" applyBorder="1" applyAlignment="1">
      <alignment horizontal="center"/>
      <protection/>
    </xf>
    <xf numFmtId="0" fontId="0" fillId="0" borderId="9" xfId="21" applyBorder="1" applyAlignment="1">
      <alignment/>
      <protection/>
    </xf>
    <xf numFmtId="0" fontId="6" fillId="0" borderId="9" xfId="21" applyFont="1" applyBorder="1" applyAlignment="1">
      <alignment horizontal="left"/>
      <protection/>
    </xf>
    <xf numFmtId="0" fontId="7" fillId="0" borderId="9" xfId="21" applyFont="1" applyFill="1" applyBorder="1" applyAlignment="1">
      <alignment horizontal="left" wrapText="1"/>
      <protection/>
    </xf>
    <xf numFmtId="14" fontId="7" fillId="0" borderId="18" xfId="21" applyNumberFormat="1" applyFont="1" applyFill="1" applyBorder="1" applyAlignment="1" applyProtection="1">
      <alignment horizontal="center"/>
      <protection locked="0"/>
    </xf>
    <xf numFmtId="1" fontId="7" fillId="0" borderId="18" xfId="21" applyNumberFormat="1" applyFont="1" applyFill="1" applyBorder="1" applyAlignment="1">
      <alignment horizontal="center"/>
      <protection/>
    </xf>
    <xf numFmtId="14" fontId="7" fillId="0" borderId="18" xfId="21" applyNumberFormat="1" applyFont="1" applyFill="1" applyBorder="1" applyAlignment="1">
      <alignment horizontal="center"/>
      <protection/>
    </xf>
    <xf numFmtId="0" fontId="0" fillId="0" borderId="51" xfId="21" applyBorder="1" applyAlignment="1">
      <alignment horizontal="center"/>
      <protection/>
    </xf>
    <xf numFmtId="0" fontId="0" fillId="0" borderId="33" xfId="21" applyBorder="1" applyAlignment="1">
      <alignment horizontal="center"/>
      <protection/>
    </xf>
    <xf numFmtId="0" fontId="6" fillId="0" borderId="18" xfId="21" applyFont="1" applyBorder="1" applyAlignment="1" applyProtection="1">
      <alignment horizontal="center"/>
      <protection locked="0"/>
    </xf>
    <xf numFmtId="0" fontId="0" fillId="0" borderId="13" xfId="21" applyFont="1" applyBorder="1" applyAlignment="1">
      <alignment horizontal="center"/>
      <protection/>
    </xf>
    <xf numFmtId="49" fontId="7" fillId="0" borderId="9" xfId="21" applyNumberFormat="1" applyFont="1" applyFill="1" applyBorder="1" applyAlignment="1">
      <alignment horizontal="center"/>
      <protection/>
    </xf>
    <xf numFmtId="1" fontId="7" fillId="0" borderId="9" xfId="21" applyNumberFormat="1" applyFont="1" applyFill="1" applyBorder="1" applyAlignment="1">
      <alignment horizontal="center"/>
      <protection/>
    </xf>
    <xf numFmtId="0" fontId="6" fillId="0" borderId="2" xfId="21" applyFont="1" applyBorder="1" applyAlignment="1">
      <alignment horizontal="left"/>
      <protection/>
    </xf>
    <xf numFmtId="0" fontId="0" fillId="0" borderId="0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2" fillId="0" borderId="2" xfId="21" applyFont="1" applyBorder="1" applyAlignment="1">
      <alignment horizontal="left" vertical="top" wrapText="1"/>
      <protection/>
    </xf>
    <xf numFmtId="49" fontId="4" fillId="0" borderId="1" xfId="21" applyNumberFormat="1" applyFont="1" applyBorder="1" applyAlignment="1">
      <alignment horizontal="left" vertical="center" wrapText="1"/>
      <protection/>
    </xf>
    <xf numFmtId="49" fontId="4" fillId="0" borderId="93" xfId="21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left" wrapText="1"/>
      <protection/>
    </xf>
    <xf numFmtId="0" fontId="5" fillId="0" borderId="93" xfId="21" applyFont="1" applyBorder="1" applyAlignment="1">
      <alignment horizontal="left" wrapText="1"/>
      <protection/>
    </xf>
    <xf numFmtId="0" fontId="5" fillId="0" borderId="3" xfId="21" applyFont="1" applyBorder="1" applyAlignment="1">
      <alignment horizontal="left" wrapText="1"/>
      <protection/>
    </xf>
    <xf numFmtId="0" fontId="0" fillId="2" borderId="0" xfId="0" applyFont="1" applyFill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/>
    </xf>
    <xf numFmtId="0" fontId="9" fillId="2" borderId="31" xfId="0" applyFont="1" applyFill="1" applyBorder="1" applyAlignment="1" applyProtection="1">
      <alignment wrapText="1"/>
      <protection/>
    </xf>
    <xf numFmtId="0" fontId="9" fillId="2" borderId="10" xfId="0" applyFont="1" applyFill="1" applyBorder="1" applyAlignment="1" applyProtection="1">
      <alignment wrapText="1"/>
      <protection/>
    </xf>
    <xf numFmtId="0" fontId="9" fillId="2" borderId="11" xfId="0" applyFont="1" applyFill="1" applyBorder="1" applyAlignment="1" applyProtection="1">
      <alignment wrapText="1"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left"/>
      <protection/>
    </xf>
    <xf numFmtId="177" fontId="0" fillId="0" borderId="31" xfId="0" applyNumberFormat="1" applyFill="1" applyBorder="1" applyAlignment="1" applyProtection="1">
      <alignment horizontal="center"/>
      <protection locked="0"/>
    </xf>
    <xf numFmtId="177" fontId="0" fillId="0" borderId="11" xfId="0" applyNumberForma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94" xfId="0" applyFont="1" applyFill="1" applyBorder="1" applyAlignment="1" applyProtection="1">
      <alignment horizontal="left"/>
      <protection/>
    </xf>
    <xf numFmtId="0" fontId="6" fillId="0" borderId="95" xfId="0" applyFont="1" applyFill="1" applyBorder="1" applyAlignment="1" applyProtection="1">
      <alignment horizontal="left"/>
      <protection/>
    </xf>
    <xf numFmtId="0" fontId="6" fillId="0" borderId="96" xfId="0" applyFont="1" applyFill="1" applyBorder="1" applyAlignment="1" applyProtection="1">
      <alignment horizontal="left"/>
      <protection/>
    </xf>
    <xf numFmtId="0" fontId="6" fillId="0" borderId="97" xfId="0" applyFont="1" applyFill="1" applyBorder="1" applyAlignment="1" applyProtection="1">
      <alignment horizontal="left"/>
      <protection/>
    </xf>
    <xf numFmtId="0" fontId="6" fillId="0" borderId="95" xfId="0" applyFont="1" applyFill="1" applyBorder="1" applyAlignment="1" applyProtection="1">
      <alignment horizontal="center" wrapText="1"/>
      <protection/>
    </xf>
    <xf numFmtId="0" fontId="6" fillId="0" borderId="97" xfId="0" applyFont="1" applyFill="1" applyBorder="1" applyAlignment="1" applyProtection="1">
      <alignment horizontal="center" wrapText="1"/>
      <protection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98" xfId="0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6" fillId="0" borderId="99" xfId="0" applyFont="1" applyFill="1" applyBorder="1" applyAlignment="1" applyProtection="1">
      <alignment horizontal="left" wrapText="1"/>
      <protection/>
    </xf>
    <xf numFmtId="0" fontId="6" fillId="0" borderId="100" xfId="0" applyFont="1" applyFill="1" applyBorder="1" applyAlignment="1" applyProtection="1">
      <alignment horizontal="left" wrapText="1"/>
      <protection/>
    </xf>
    <xf numFmtId="0" fontId="6" fillId="0" borderId="101" xfId="0" applyFont="1" applyFill="1" applyBorder="1" applyAlignment="1" applyProtection="1">
      <alignment horizontal="left" wrapText="1"/>
      <protection/>
    </xf>
    <xf numFmtId="177" fontId="0" fillId="0" borderId="41" xfId="0" applyNumberFormat="1" applyFill="1" applyBorder="1" applyAlignment="1" applyProtection="1">
      <alignment horizontal="center"/>
      <protection locked="0"/>
    </xf>
    <xf numFmtId="177" fontId="0" fillId="0" borderId="42" xfId="0" applyNumberFormat="1" applyFill="1" applyBorder="1" applyAlignment="1" applyProtection="1">
      <alignment horizontal="center"/>
      <protection locked="0"/>
    </xf>
    <xf numFmtId="177" fontId="0" fillId="0" borderId="43" xfId="0" applyNumberFormat="1" applyFill="1" applyBorder="1" applyAlignment="1" applyProtection="1">
      <alignment horizontal="center"/>
      <protection locked="0"/>
    </xf>
    <xf numFmtId="0" fontId="6" fillId="0" borderId="102" xfId="0" applyFont="1" applyFill="1" applyBorder="1" applyAlignment="1" applyProtection="1">
      <alignment horizontal="left" wrapText="1"/>
      <protection/>
    </xf>
    <xf numFmtId="0" fontId="6" fillId="0" borderId="103" xfId="0" applyFont="1" applyFill="1" applyBorder="1" applyAlignment="1" applyProtection="1">
      <alignment horizontal="left" wrapText="1"/>
      <protection/>
    </xf>
    <xf numFmtId="0" fontId="0" fillId="0" borderId="11" xfId="0" applyFill="1" applyBorder="1" applyAlignment="1" applyProtection="1">
      <alignment horizontal="center"/>
      <protection locked="0"/>
    </xf>
    <xf numFmtId="49" fontId="0" fillId="0" borderId="31" xfId="0" applyNumberForma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0" fontId="16" fillId="3" borderId="104" xfId="21" applyFont="1" applyFill="1" applyBorder="1" applyAlignment="1" applyProtection="1">
      <alignment horizontal="center" vertical="center" wrapText="1"/>
      <protection/>
    </xf>
    <xf numFmtId="0" fontId="16" fillId="3" borderId="105" xfId="21" applyFont="1" applyFill="1" applyBorder="1" applyAlignment="1" applyProtection="1">
      <alignment horizontal="center" vertical="center" wrapText="1"/>
      <protection/>
    </xf>
    <xf numFmtId="0" fontId="16" fillId="3" borderId="106" xfId="21" applyFont="1" applyFill="1" applyBorder="1" applyAlignment="1" applyProtection="1">
      <alignment horizontal="center" vertical="center" wrapText="1"/>
      <protection/>
    </xf>
    <xf numFmtId="0" fontId="16" fillId="3" borderId="107" xfId="21" applyFont="1" applyFill="1" applyBorder="1" applyAlignment="1" applyProtection="1">
      <alignment horizontal="center" vertical="center" wrapText="1"/>
      <protection/>
    </xf>
    <xf numFmtId="0" fontId="16" fillId="3" borderId="73" xfId="21" applyFont="1" applyFill="1" applyBorder="1" applyAlignment="1" applyProtection="1">
      <alignment horizontal="center" vertical="center" wrapText="1"/>
      <protection/>
    </xf>
    <xf numFmtId="0" fontId="16" fillId="3" borderId="61" xfId="21" applyFont="1" applyFill="1" applyBorder="1" applyAlignment="1" applyProtection="1">
      <alignment horizontal="center" vertical="center" wrapText="1"/>
      <protection/>
    </xf>
    <xf numFmtId="0" fontId="0" fillId="0" borderId="108" xfId="0" applyFont="1" applyBorder="1" applyAlignment="1">
      <alignment horizontal="left"/>
    </xf>
    <xf numFmtId="0" fontId="0" fillId="0" borderId="109" xfId="0" applyFont="1" applyBorder="1" applyAlignment="1">
      <alignment horizontal="left"/>
    </xf>
    <xf numFmtId="0" fontId="9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11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0" fillId="0" borderId="93" xfId="0" applyBorder="1" applyAlignment="1">
      <alignment/>
    </xf>
    <xf numFmtId="0" fontId="0" fillId="0" borderId="3" xfId="0" applyBorder="1" applyAlignment="1">
      <alignment/>
    </xf>
    <xf numFmtId="0" fontId="6" fillId="0" borderId="63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112" xfId="0" applyFont="1" applyBorder="1" applyAlignment="1">
      <alignment horizontal="left"/>
    </xf>
    <xf numFmtId="0" fontId="0" fillId="0" borderId="113" xfId="0" applyFont="1" applyBorder="1" applyAlignment="1">
      <alignment horizontal="left"/>
    </xf>
    <xf numFmtId="0" fontId="0" fillId="0" borderId="114" xfId="0" applyFont="1" applyBorder="1" applyAlignment="1">
      <alignment horizontal="left"/>
    </xf>
    <xf numFmtId="0" fontId="9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6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12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Percent" xfId="19"/>
    <cellStyle name="Prozent_Formular_CoopResearch_Proposal_PartB_FIT-IT" xfId="20"/>
    <cellStyle name="Standard_Formular_CoopResearch_Proposal_PartB_FIT-IT" xfId="21"/>
    <cellStyle name="Currency" xfId="22"/>
    <cellStyle name="Currency [0]" xfId="23"/>
    <cellStyle name="Währung_Formular_CoopResearch_Proposal_PartB_FIT-I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447675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11906"/>
        <a:stretch>
          <a:fillRect/>
        </a:stretch>
      </xdr:blipFill>
      <xdr:spPr>
        <a:xfrm>
          <a:off x="0" y="0"/>
          <a:ext cx="62484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381000</xdr:colOff>
      <xdr:row>0</xdr:row>
      <xdr:rowOff>447675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rcRect r="11906"/>
        <a:stretch>
          <a:fillRect/>
        </a:stretch>
      </xdr:blipFill>
      <xdr:spPr>
        <a:xfrm>
          <a:off x="0" y="0"/>
          <a:ext cx="474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RJ\Lokale%20Einstellungen\Temporary%20Internet%20Files\Content.IE5\WH23GP67\AntragAbrechnun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_xls_GENEHMIGTE KOS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1"/>
  <sheetViews>
    <sheetView workbookViewId="0" topLeftCell="A4">
      <selection activeCell="E28" sqref="E28:G28"/>
    </sheetView>
  </sheetViews>
  <sheetFormatPr defaultColWidth="11.421875" defaultRowHeight="12.75"/>
  <cols>
    <col min="1" max="1" width="11.421875" style="3" customWidth="1"/>
    <col min="2" max="3" width="15.7109375" style="3" customWidth="1"/>
    <col min="4" max="5" width="11.7109375" style="3" customWidth="1"/>
    <col min="6" max="7" width="13.7109375" style="3" customWidth="1"/>
    <col min="8" max="16384" width="11.421875" style="3" customWidth="1"/>
  </cols>
  <sheetData>
    <row r="1" spans="1:54" ht="40.5" customHeight="1">
      <c r="A1" s="1"/>
      <c r="B1" s="240"/>
      <c r="C1" s="240"/>
      <c r="D1" s="240"/>
      <c r="E1" s="240"/>
      <c r="F1" s="240"/>
      <c r="G1" s="2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8.75" customHeight="1">
      <c r="A2" s="1"/>
      <c r="B2" s="241" t="s">
        <v>96</v>
      </c>
      <c r="C2" s="241"/>
      <c r="D2" s="241"/>
      <c r="E2" s="241"/>
      <c r="F2" s="241"/>
      <c r="G2" s="2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67.5" customHeight="1">
      <c r="A3" s="1"/>
      <c r="B3" s="4" t="s">
        <v>0</v>
      </c>
      <c r="C3" s="2"/>
      <c r="D3" s="2"/>
      <c r="E3" s="2"/>
      <c r="F3" s="2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3" ht="38.25" customHeight="1">
      <c r="A4" s="2"/>
      <c r="B4" s="242" t="s">
        <v>1</v>
      </c>
      <c r="C4" s="243"/>
      <c r="D4" s="243"/>
      <c r="E4" s="243"/>
      <c r="F4" s="243"/>
      <c r="G4" s="2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3" customHeight="1">
      <c r="A5" s="1"/>
      <c r="B5" s="6" t="s">
        <v>2</v>
      </c>
      <c r="C5" s="2"/>
      <c r="D5" s="2"/>
      <c r="E5" s="2"/>
      <c r="F5" s="2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52.5" customHeight="1">
      <c r="A6" s="1"/>
      <c r="B6" s="245" t="s">
        <v>3</v>
      </c>
      <c r="C6" s="246"/>
      <c r="D6" s="246"/>
      <c r="E6" s="246"/>
      <c r="F6" s="246"/>
      <c r="G6" s="247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" customHeight="1">
      <c r="A7" s="1"/>
      <c r="B7" s="6"/>
      <c r="C7" s="2"/>
      <c r="D7" s="2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238" t="s">
        <v>4</v>
      </c>
      <c r="C8" s="238"/>
      <c r="D8" s="238"/>
      <c r="E8" s="238"/>
      <c r="F8" s="238"/>
      <c r="G8" s="23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239"/>
      <c r="C9" s="239"/>
      <c r="D9" s="239"/>
      <c r="E9" s="239"/>
      <c r="F9" s="239"/>
      <c r="G9" s="2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/>
      <c r="B10" s="227" t="s">
        <v>5</v>
      </c>
      <c r="C10" s="227"/>
      <c r="D10" s="227"/>
      <c r="E10" s="227"/>
      <c r="F10" s="227"/>
      <c r="G10" s="227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9.25" customHeight="1">
      <c r="A11" s="1"/>
      <c r="B11" s="228"/>
      <c r="C11" s="228"/>
      <c r="D11" s="228"/>
      <c r="E11" s="228"/>
      <c r="F11" s="228"/>
      <c r="G11" s="228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/>
      <c r="B12" s="219"/>
      <c r="C12" s="219"/>
      <c r="D12" s="219"/>
      <c r="E12" s="219"/>
      <c r="F12" s="219"/>
      <c r="G12" s="219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/>
      <c r="B13" s="227" t="s">
        <v>6</v>
      </c>
      <c r="C13" s="227"/>
      <c r="D13" s="227"/>
      <c r="E13" s="227" t="s">
        <v>7</v>
      </c>
      <c r="F13" s="227"/>
      <c r="G13" s="227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1"/>
      <c r="B14" s="236"/>
      <c r="C14" s="236"/>
      <c r="D14" s="236"/>
      <c r="E14" s="237"/>
      <c r="F14" s="237"/>
      <c r="G14" s="237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/>
      <c r="B15" s="233"/>
      <c r="C15" s="233"/>
      <c r="D15" s="219"/>
      <c r="E15" s="219"/>
      <c r="F15" s="219"/>
      <c r="G15" s="219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/>
      <c r="B16" s="234" t="s">
        <v>100</v>
      </c>
      <c r="C16" s="234"/>
      <c r="D16" s="214" t="s">
        <v>8</v>
      </c>
      <c r="E16" s="215"/>
      <c r="F16" s="216" t="s">
        <v>9</v>
      </c>
      <c r="G16" s="235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>
      <c r="A17" s="1"/>
      <c r="B17" s="229">
        <v>32874</v>
      </c>
      <c r="C17" s="229"/>
      <c r="D17" s="230">
        <v>2</v>
      </c>
      <c r="E17" s="230"/>
      <c r="F17" s="231">
        <f>+B17+DATE(,D17,)</f>
        <v>32905</v>
      </c>
      <c r="G17" s="231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/>
      <c r="B18" s="232"/>
      <c r="C18" s="232"/>
      <c r="D18" s="232"/>
      <c r="E18" s="232"/>
      <c r="F18" s="232"/>
      <c r="G18" s="232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/>
      <c r="B19" s="227" t="s">
        <v>10</v>
      </c>
      <c r="C19" s="227"/>
      <c r="D19" s="227"/>
      <c r="E19" s="227"/>
      <c r="F19" s="227"/>
      <c r="G19" s="227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9.25" customHeight="1">
      <c r="A20" s="1"/>
      <c r="B20" s="228"/>
      <c r="C20" s="228"/>
      <c r="D20" s="228"/>
      <c r="E20" s="228"/>
      <c r="F20" s="228"/>
      <c r="G20" s="228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>
      <c r="A21" s="1"/>
      <c r="B21" s="2"/>
      <c r="C21" s="2"/>
      <c r="D21" s="7"/>
      <c r="E21" s="2"/>
      <c r="F21" s="2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40" ht="15" customHeight="1">
      <c r="A22" s="1"/>
      <c r="B22" s="2"/>
      <c r="C22" s="8"/>
      <c r="D22" s="2"/>
      <c r="E22" s="9"/>
      <c r="F22" s="9"/>
      <c r="G22" s="9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23" ht="12.75">
      <c r="A23" s="1"/>
      <c r="B23" s="10"/>
      <c r="C23" s="10"/>
      <c r="D23" s="10"/>
      <c r="E23" s="10"/>
      <c r="F23" s="10"/>
      <c r="G23" s="10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1"/>
      <c r="B24" s="220" t="s">
        <v>11</v>
      </c>
      <c r="C24" s="221"/>
      <c r="D24" s="222"/>
      <c r="E24" s="223"/>
      <c r="F24" s="223"/>
      <c r="G24" s="223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>
      <c r="A25" s="1"/>
      <c r="B25" s="224" t="s">
        <v>101</v>
      </c>
      <c r="C25" s="224"/>
      <c r="D25" s="224"/>
      <c r="E25" s="225">
        <v>1</v>
      </c>
      <c r="F25" s="225"/>
      <c r="G25" s="225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s="1"/>
      <c r="B26" s="224" t="s">
        <v>102</v>
      </c>
      <c r="C26" s="224"/>
      <c r="D26" s="224"/>
      <c r="E26" s="225">
        <v>1</v>
      </c>
      <c r="F26" s="225"/>
      <c r="G26" s="225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1"/>
      <c r="B27" s="224" t="s">
        <v>12</v>
      </c>
      <c r="C27" s="224"/>
      <c r="D27" s="224"/>
      <c r="E27" s="225">
        <v>1</v>
      </c>
      <c r="F27" s="225"/>
      <c r="G27" s="225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1"/>
      <c r="B28" s="226" t="s">
        <v>13</v>
      </c>
      <c r="C28" s="217"/>
      <c r="D28" s="217"/>
      <c r="E28" s="225">
        <f>SUM(E25:G27)</f>
        <v>3</v>
      </c>
      <c r="F28" s="225"/>
      <c r="G28" s="225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/>
      <c r="B29" s="219"/>
      <c r="C29" s="219"/>
      <c r="D29" s="219"/>
      <c r="E29" s="219"/>
      <c r="F29" s="219"/>
      <c r="G29" s="219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1"/>
      <c r="B30" s="220" t="s">
        <v>14</v>
      </c>
      <c r="C30" s="221"/>
      <c r="D30" s="222"/>
      <c r="E30" s="223"/>
      <c r="F30" s="223"/>
      <c r="G30" s="223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1"/>
      <c r="B31" s="224" t="s">
        <v>15</v>
      </c>
      <c r="C31" s="224"/>
      <c r="D31" s="224"/>
      <c r="E31" s="225">
        <v>2</v>
      </c>
      <c r="F31" s="225"/>
      <c r="G31" s="225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1"/>
      <c r="B32" s="217" t="s">
        <v>99</v>
      </c>
      <c r="C32" s="217"/>
      <c r="D32" s="217"/>
      <c r="E32" s="218">
        <f>E31/E28</f>
        <v>0.6666666666666666</v>
      </c>
      <c r="F32" s="218"/>
      <c r="G32" s="218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1"/>
      <c r="B33" s="11"/>
      <c r="C33" s="11"/>
      <c r="D33" s="11"/>
      <c r="E33" s="11"/>
      <c r="F33" s="11"/>
      <c r="G33" s="11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1"/>
      <c r="B34" s="2"/>
      <c r="C34" s="2"/>
      <c r="D34" s="2"/>
      <c r="E34" s="2"/>
      <c r="F34" s="2"/>
      <c r="G34" s="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1"/>
      <c r="B35" s="8"/>
      <c r="C35" s="8"/>
      <c r="D35" s="8"/>
      <c r="E35" s="8"/>
      <c r="F35" s="8"/>
      <c r="G35" s="8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/>
      <c r="B36" s="2"/>
      <c r="C36" s="2"/>
      <c r="D36" s="2"/>
      <c r="E36" s="2"/>
      <c r="F36" s="2"/>
      <c r="G36" s="2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>
      <c r="A37" s="1"/>
      <c r="B37" s="2"/>
      <c r="C37" s="2"/>
      <c r="D37" s="2"/>
      <c r="E37" s="2"/>
      <c r="F37" s="2"/>
      <c r="G37" s="2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1"/>
      <c r="B38" s="9"/>
      <c r="C38" s="9"/>
      <c r="D38" s="9"/>
      <c r="E38" s="9"/>
      <c r="F38" s="9"/>
      <c r="G38" s="9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2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1"/>
      <c r="B40" s="2"/>
      <c r="C40" s="2"/>
      <c r="D40" s="2"/>
      <c r="E40" s="2"/>
      <c r="F40" s="2"/>
      <c r="G40" s="2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"/>
      <c r="B41" s="2"/>
      <c r="C41" s="2"/>
      <c r="D41" s="2"/>
      <c r="E41" s="2"/>
      <c r="F41" s="2"/>
      <c r="G41" s="2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1"/>
      <c r="B42" s="2"/>
      <c r="C42" s="2"/>
      <c r="D42" s="2"/>
      <c r="E42" s="2"/>
      <c r="F42" s="2"/>
      <c r="G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1"/>
      <c r="B43" s="2"/>
      <c r="C43" s="2"/>
      <c r="D43" s="2"/>
      <c r="E43" s="2"/>
      <c r="F43" s="2"/>
      <c r="G43" s="2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1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1"/>
      <c r="B45" s="2"/>
      <c r="C45" s="2"/>
      <c r="D45" s="2"/>
      <c r="E45" s="2"/>
      <c r="F45" s="2"/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1"/>
      <c r="B46" s="2"/>
      <c r="C46" s="2"/>
      <c r="D46" s="2"/>
      <c r="E46" s="2"/>
      <c r="F46" s="2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1"/>
      <c r="B47" s="2"/>
      <c r="C47" s="2"/>
      <c r="D47" s="2"/>
      <c r="E47" s="2"/>
      <c r="F47" s="2"/>
      <c r="G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1"/>
      <c r="B48" s="2"/>
      <c r="C48" s="2"/>
      <c r="D48" s="2"/>
      <c r="E48" s="2"/>
      <c r="F48" s="2"/>
      <c r="G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1"/>
      <c r="B49" s="2"/>
      <c r="C49" s="2"/>
      <c r="D49" s="2"/>
      <c r="E49" s="2"/>
      <c r="F49" s="2"/>
      <c r="G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1"/>
      <c r="B50" s="2"/>
      <c r="C50" s="2"/>
      <c r="D50" s="2"/>
      <c r="E50" s="2"/>
      <c r="F50" s="2"/>
      <c r="G50" s="2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1"/>
      <c r="B51" s="2"/>
      <c r="C51" s="2"/>
      <c r="D51" s="2"/>
      <c r="E51" s="2"/>
      <c r="F51" s="2"/>
      <c r="G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1"/>
      <c r="B52" s="2"/>
      <c r="C52" s="2"/>
      <c r="D52" s="2"/>
      <c r="E52" s="2"/>
      <c r="F52" s="2"/>
      <c r="G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1"/>
      <c r="B53" s="2"/>
      <c r="C53" s="2"/>
      <c r="D53" s="2"/>
      <c r="E53" s="2"/>
      <c r="F53" s="2"/>
      <c r="G53" s="2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1"/>
      <c r="B54" s="2"/>
      <c r="C54" s="2"/>
      <c r="D54" s="2"/>
      <c r="E54" s="2"/>
      <c r="F54" s="2"/>
      <c r="G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1"/>
      <c r="B55" s="2"/>
      <c r="C55" s="2"/>
      <c r="D55" s="2"/>
      <c r="E55" s="2"/>
      <c r="F55" s="2"/>
      <c r="G55" s="2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1"/>
      <c r="B56" s="2"/>
      <c r="C56" s="2"/>
      <c r="D56" s="2"/>
      <c r="E56" s="2"/>
      <c r="F56" s="2"/>
      <c r="G56" s="2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1"/>
      <c r="B57" s="2"/>
      <c r="C57" s="2"/>
      <c r="D57" s="2"/>
      <c r="E57" s="2"/>
      <c r="F57" s="2"/>
      <c r="G57" s="2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1"/>
      <c r="B58" s="2"/>
      <c r="C58" s="2"/>
      <c r="D58" s="2"/>
      <c r="E58" s="2"/>
      <c r="F58" s="2"/>
      <c r="G58" s="2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1"/>
      <c r="B59" s="2"/>
      <c r="C59" s="2"/>
      <c r="D59" s="2"/>
      <c r="E59" s="2"/>
      <c r="F59" s="2"/>
      <c r="G59" s="2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1"/>
      <c r="B60" s="2"/>
      <c r="C60" s="2"/>
      <c r="D60" s="2"/>
      <c r="E60" s="2"/>
      <c r="F60" s="2"/>
      <c r="G60" s="2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"/>
      <c r="B61" s="2"/>
      <c r="C61" s="2"/>
      <c r="D61" s="2"/>
      <c r="E61" s="2"/>
      <c r="F61" s="2"/>
      <c r="G61" s="2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"/>
      <c r="B62" s="2"/>
      <c r="C62" s="2"/>
      <c r="D62" s="2"/>
      <c r="E62" s="2"/>
      <c r="F62" s="2"/>
      <c r="G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1"/>
      <c r="B63" s="2"/>
      <c r="C63" s="2"/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1"/>
      <c r="B64" s="2"/>
      <c r="C64" s="2"/>
      <c r="D64" s="2"/>
      <c r="E64" s="2"/>
      <c r="F64" s="2"/>
      <c r="G64" s="2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1"/>
      <c r="B65" s="2"/>
      <c r="C65" s="2"/>
      <c r="D65" s="2"/>
      <c r="E65" s="2"/>
      <c r="F65" s="2"/>
      <c r="G65" s="2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1"/>
      <c r="B66" s="2"/>
      <c r="C66" s="2"/>
      <c r="D66" s="2"/>
      <c r="E66" s="2"/>
      <c r="F66" s="2"/>
      <c r="G66" s="2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1"/>
      <c r="B67" s="2"/>
      <c r="C67" s="2"/>
      <c r="D67" s="2"/>
      <c r="E67" s="2"/>
      <c r="F67" s="2"/>
      <c r="G67" s="2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1"/>
      <c r="B68" s="2"/>
      <c r="C68" s="2"/>
      <c r="D68" s="2"/>
      <c r="E68" s="2"/>
      <c r="F68" s="2"/>
      <c r="G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1"/>
      <c r="B69" s="2"/>
      <c r="C69" s="2"/>
      <c r="D69" s="2"/>
      <c r="E69" s="2"/>
      <c r="F69" s="2"/>
      <c r="G69" s="2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1"/>
      <c r="B70" s="2"/>
      <c r="C70" s="2"/>
      <c r="D70" s="2"/>
      <c r="E70" s="2"/>
      <c r="F70" s="2"/>
      <c r="G70" s="2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1"/>
      <c r="B71" s="2"/>
      <c r="C71" s="2"/>
      <c r="D71" s="2"/>
      <c r="E71" s="2"/>
      <c r="F71" s="2"/>
      <c r="G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1"/>
      <c r="B72" s="2"/>
      <c r="C72" s="2"/>
      <c r="D72" s="2"/>
      <c r="E72" s="2"/>
      <c r="F72" s="2"/>
      <c r="G72" s="2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1"/>
      <c r="B73" s="2"/>
      <c r="C73" s="2"/>
      <c r="D73" s="2"/>
      <c r="E73" s="2"/>
      <c r="F73" s="2"/>
      <c r="G73" s="2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1"/>
      <c r="B74" s="2"/>
      <c r="C74" s="2"/>
      <c r="D74" s="2"/>
      <c r="E74" s="2"/>
      <c r="F74" s="2"/>
      <c r="G74" s="2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1"/>
      <c r="B75" s="2"/>
      <c r="C75" s="2"/>
      <c r="D75" s="2"/>
      <c r="E75" s="2"/>
      <c r="F75" s="2"/>
      <c r="G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1"/>
      <c r="B76" s="2"/>
      <c r="C76" s="2"/>
      <c r="D76" s="2"/>
      <c r="E76" s="2"/>
      <c r="F76" s="2"/>
      <c r="G76" s="2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1"/>
      <c r="B77" s="2"/>
      <c r="C77" s="2"/>
      <c r="D77" s="2"/>
      <c r="E77" s="2"/>
      <c r="F77" s="2"/>
      <c r="G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1"/>
      <c r="B78" s="2"/>
      <c r="C78" s="2"/>
      <c r="D78" s="2"/>
      <c r="E78" s="2"/>
      <c r="F78" s="2"/>
      <c r="G78" s="2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1"/>
      <c r="B79" s="2"/>
      <c r="C79" s="2"/>
      <c r="D79" s="2"/>
      <c r="E79" s="2"/>
      <c r="F79" s="2"/>
      <c r="G79" s="2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1"/>
      <c r="B80" s="2"/>
      <c r="C80" s="2"/>
      <c r="D80" s="2"/>
      <c r="E80" s="2"/>
      <c r="F80" s="2"/>
      <c r="G80" s="2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1"/>
      <c r="B81" s="2"/>
      <c r="C81" s="2"/>
      <c r="D81" s="2"/>
      <c r="E81" s="2"/>
      <c r="F81" s="2"/>
      <c r="G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1"/>
      <c r="B82" s="2"/>
      <c r="C82" s="2"/>
      <c r="D82" s="2"/>
      <c r="E82" s="2"/>
      <c r="F82" s="2"/>
      <c r="G82" s="2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1"/>
      <c r="B83" s="2"/>
      <c r="C83" s="2"/>
      <c r="D83" s="2"/>
      <c r="E83" s="2"/>
      <c r="F83" s="2"/>
      <c r="G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1"/>
      <c r="B84" s="2"/>
      <c r="C84" s="2"/>
      <c r="D84" s="2"/>
      <c r="E84" s="2"/>
      <c r="F84" s="2"/>
      <c r="G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1"/>
      <c r="B85" s="2"/>
      <c r="C85" s="2"/>
      <c r="D85" s="2"/>
      <c r="E85" s="2"/>
      <c r="F85" s="2"/>
      <c r="G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1"/>
      <c r="B86" s="2"/>
      <c r="C86" s="2"/>
      <c r="D86" s="2"/>
      <c r="E86" s="2"/>
      <c r="F86" s="2"/>
      <c r="G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1"/>
      <c r="B87" s="2"/>
      <c r="C87" s="2"/>
      <c r="D87" s="2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1"/>
      <c r="B88" s="2"/>
      <c r="C88" s="2"/>
      <c r="D88" s="2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1"/>
      <c r="B89" s="2"/>
      <c r="C89" s="2"/>
      <c r="D89" s="2"/>
      <c r="E89" s="2"/>
      <c r="F89" s="2"/>
      <c r="G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1"/>
      <c r="B90" s="2"/>
      <c r="C90" s="2"/>
      <c r="D90" s="2"/>
      <c r="E90" s="2"/>
      <c r="F90" s="2"/>
      <c r="G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1"/>
      <c r="B91" s="2"/>
      <c r="C91" s="2"/>
      <c r="D91" s="2"/>
      <c r="E91" s="2"/>
      <c r="F91" s="2"/>
      <c r="G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1"/>
      <c r="B92" s="2"/>
      <c r="C92" s="2"/>
      <c r="D92" s="2"/>
      <c r="E92" s="2"/>
      <c r="F92" s="2"/>
      <c r="G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1"/>
      <c r="B93" s="2"/>
      <c r="C93" s="2"/>
      <c r="D93" s="2"/>
      <c r="E93" s="2"/>
      <c r="F93" s="2"/>
      <c r="G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1"/>
      <c r="B94" s="2"/>
      <c r="C94" s="2"/>
      <c r="D94" s="2"/>
      <c r="E94" s="2"/>
      <c r="F94" s="2"/>
      <c r="G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1"/>
      <c r="B95" s="2"/>
      <c r="C95" s="2"/>
      <c r="D95" s="2"/>
      <c r="E95" s="2"/>
      <c r="F95" s="2"/>
      <c r="G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1"/>
      <c r="B96" s="2"/>
      <c r="C96" s="2"/>
      <c r="D96" s="2"/>
      <c r="E96" s="2"/>
      <c r="F96" s="2"/>
      <c r="G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1"/>
      <c r="B97" s="2"/>
      <c r="C97" s="2"/>
      <c r="D97" s="2"/>
      <c r="E97" s="2"/>
      <c r="F97" s="2"/>
      <c r="G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1"/>
      <c r="B98" s="2"/>
      <c r="C98" s="2"/>
      <c r="D98" s="2"/>
      <c r="E98" s="2"/>
      <c r="F98" s="2"/>
      <c r="G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1"/>
      <c r="B99" s="2"/>
      <c r="C99" s="2"/>
      <c r="D99" s="2"/>
      <c r="E99" s="2"/>
      <c r="F99" s="2"/>
      <c r="G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1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1"/>
      <c r="B101" s="2"/>
      <c r="C101" s="2"/>
      <c r="D101" s="2"/>
      <c r="E101" s="2"/>
      <c r="F101" s="2"/>
      <c r="G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1"/>
      <c r="B102" s="2"/>
      <c r="C102" s="2"/>
      <c r="D102" s="2"/>
      <c r="E102" s="2"/>
      <c r="F102" s="2"/>
      <c r="G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1"/>
      <c r="B103" s="2"/>
      <c r="C103" s="2"/>
      <c r="D103" s="2"/>
      <c r="E103" s="2"/>
      <c r="F103" s="2"/>
      <c r="G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1"/>
      <c r="B104" s="2"/>
      <c r="C104" s="2"/>
      <c r="D104" s="2"/>
      <c r="E104" s="2"/>
      <c r="F104" s="2"/>
      <c r="G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1"/>
      <c r="B105" s="2"/>
      <c r="C105" s="2"/>
      <c r="D105" s="2"/>
      <c r="E105" s="2"/>
      <c r="F105" s="2"/>
      <c r="G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1"/>
      <c r="B106" s="2"/>
      <c r="C106" s="2"/>
      <c r="D106" s="2"/>
      <c r="E106" s="2"/>
      <c r="F106" s="2"/>
      <c r="G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1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1"/>
      <c r="B108" s="2"/>
      <c r="C108" s="2"/>
      <c r="D108" s="2"/>
      <c r="E108" s="2"/>
      <c r="F108" s="2"/>
      <c r="G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1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1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1"/>
      <c r="B111" s="2"/>
      <c r="C111" s="2"/>
      <c r="D111" s="2"/>
      <c r="E111" s="2"/>
      <c r="F111" s="2"/>
      <c r="G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1"/>
      <c r="B112" s="2"/>
      <c r="C112" s="2"/>
      <c r="D112" s="2"/>
      <c r="E112" s="2"/>
      <c r="F112" s="2"/>
      <c r="G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1"/>
      <c r="B113" s="2"/>
      <c r="C113" s="2"/>
      <c r="D113" s="2"/>
      <c r="E113" s="2"/>
      <c r="F113" s="2"/>
      <c r="G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1"/>
      <c r="B114" s="2"/>
      <c r="C114" s="2"/>
      <c r="D114" s="2"/>
      <c r="E114" s="2"/>
      <c r="F114" s="2"/>
      <c r="G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1"/>
      <c r="B115" s="2"/>
      <c r="C115" s="2"/>
      <c r="D115" s="2"/>
      <c r="E115" s="2"/>
      <c r="F115" s="2"/>
      <c r="G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1"/>
      <c r="B116" s="2"/>
      <c r="C116" s="2"/>
      <c r="D116" s="2"/>
      <c r="E116" s="2"/>
      <c r="F116" s="2"/>
      <c r="G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1"/>
      <c r="B117" s="2"/>
      <c r="C117" s="2"/>
      <c r="D117" s="2"/>
      <c r="E117" s="2"/>
      <c r="F117" s="2"/>
      <c r="G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1"/>
      <c r="B118" s="2"/>
      <c r="C118" s="2"/>
      <c r="D118" s="2"/>
      <c r="E118" s="2"/>
      <c r="F118" s="2"/>
      <c r="G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1"/>
      <c r="B119" s="2"/>
      <c r="C119" s="2"/>
      <c r="D119" s="2"/>
      <c r="E119" s="2"/>
      <c r="F119" s="2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1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1"/>
      <c r="B121" s="2"/>
      <c r="C121" s="2"/>
      <c r="D121" s="2"/>
      <c r="E121" s="2"/>
      <c r="F121" s="2"/>
      <c r="G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1"/>
      <c r="B122" s="2"/>
      <c r="C122" s="2"/>
      <c r="D122" s="2"/>
      <c r="E122" s="2"/>
      <c r="F122" s="2"/>
      <c r="G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1"/>
      <c r="B123" s="2"/>
      <c r="C123" s="2"/>
      <c r="D123" s="2"/>
      <c r="E123" s="2"/>
      <c r="F123" s="2"/>
      <c r="G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1"/>
      <c r="B124" s="2"/>
      <c r="C124" s="2"/>
      <c r="D124" s="2"/>
      <c r="E124" s="2"/>
      <c r="F124" s="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1"/>
      <c r="B125" s="2"/>
      <c r="C125" s="2"/>
      <c r="D125" s="2"/>
      <c r="E125" s="2"/>
      <c r="F125" s="2"/>
      <c r="G125" s="2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1"/>
      <c r="B126" s="2"/>
      <c r="C126" s="2"/>
      <c r="D126" s="2"/>
      <c r="E126" s="2"/>
      <c r="F126" s="2"/>
      <c r="G126" s="2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1"/>
      <c r="B127" s="2"/>
      <c r="C127" s="2"/>
      <c r="D127" s="2"/>
      <c r="E127" s="2"/>
      <c r="F127" s="2"/>
      <c r="G127" s="2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1"/>
      <c r="B128" s="2"/>
      <c r="C128" s="2"/>
      <c r="D128" s="2"/>
      <c r="E128" s="2"/>
      <c r="F128" s="2"/>
      <c r="G128" s="2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1"/>
      <c r="B129" s="2"/>
      <c r="C129" s="2"/>
      <c r="D129" s="2"/>
      <c r="E129" s="2"/>
      <c r="F129" s="2"/>
      <c r="G129" s="2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1"/>
      <c r="B130" s="2"/>
      <c r="C130" s="2"/>
      <c r="D130" s="2"/>
      <c r="E130" s="2"/>
      <c r="F130" s="2"/>
      <c r="G130" s="2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1"/>
      <c r="B131" s="2"/>
      <c r="C131" s="2"/>
      <c r="D131" s="2"/>
      <c r="E131" s="2"/>
      <c r="F131" s="2"/>
      <c r="G131" s="2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1"/>
      <c r="B132" s="2"/>
      <c r="C132" s="2"/>
      <c r="D132" s="2"/>
      <c r="E132" s="2"/>
      <c r="F132" s="2"/>
      <c r="G132" s="2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1"/>
      <c r="B133" s="2"/>
      <c r="C133" s="2"/>
      <c r="D133" s="2"/>
      <c r="E133" s="2"/>
      <c r="F133" s="2"/>
      <c r="G133" s="2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1"/>
      <c r="B134" s="2"/>
      <c r="C134" s="2"/>
      <c r="D134" s="2"/>
      <c r="E134" s="2"/>
      <c r="F134" s="2"/>
      <c r="G134" s="2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1"/>
      <c r="B135" s="2"/>
      <c r="C135" s="2"/>
      <c r="D135" s="2"/>
      <c r="E135" s="2"/>
      <c r="F135" s="2"/>
      <c r="G135" s="2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1"/>
      <c r="B136" s="2"/>
      <c r="C136" s="2"/>
      <c r="D136" s="2"/>
      <c r="E136" s="2"/>
      <c r="F136" s="2"/>
      <c r="G136" s="2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1"/>
      <c r="B137" s="2"/>
      <c r="C137" s="2"/>
      <c r="D137" s="2"/>
      <c r="E137" s="2"/>
      <c r="F137" s="2"/>
      <c r="G137" s="2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1"/>
      <c r="B138" s="2"/>
      <c r="C138" s="2"/>
      <c r="D138" s="2"/>
      <c r="E138" s="2"/>
      <c r="F138" s="2"/>
      <c r="G138" s="2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1"/>
      <c r="B139" s="2"/>
      <c r="C139" s="2"/>
      <c r="D139" s="2"/>
      <c r="E139" s="2"/>
      <c r="F139" s="2"/>
      <c r="G139" s="2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1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1"/>
      <c r="B141" s="2"/>
      <c r="C141" s="2"/>
      <c r="D141" s="2"/>
      <c r="E141" s="2"/>
      <c r="F141" s="2"/>
      <c r="G141" s="2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1"/>
      <c r="B142" s="2"/>
      <c r="C142" s="2"/>
      <c r="D142" s="2"/>
      <c r="E142" s="2"/>
      <c r="F142" s="2"/>
      <c r="G142" s="2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1"/>
      <c r="B143" s="2"/>
      <c r="C143" s="2"/>
      <c r="D143" s="2"/>
      <c r="E143" s="2"/>
      <c r="F143" s="2"/>
      <c r="G143" s="2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1"/>
      <c r="B144" s="2"/>
      <c r="C144" s="2"/>
      <c r="D144" s="2"/>
      <c r="E144" s="2"/>
      <c r="F144" s="2"/>
      <c r="G144" s="2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1"/>
      <c r="B145" s="2"/>
      <c r="C145" s="2"/>
      <c r="D145" s="2"/>
      <c r="E145" s="2"/>
      <c r="F145" s="2"/>
      <c r="G145" s="2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1"/>
      <c r="B146" s="2"/>
      <c r="C146" s="2"/>
      <c r="D146" s="2"/>
      <c r="E146" s="2"/>
      <c r="F146" s="2"/>
      <c r="G146" s="2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1"/>
      <c r="B147" s="2"/>
      <c r="C147" s="2"/>
      <c r="D147" s="2"/>
      <c r="E147" s="2"/>
      <c r="F147" s="2"/>
      <c r="G147" s="2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1"/>
      <c r="B148" s="2"/>
      <c r="C148" s="2"/>
      <c r="D148" s="2"/>
      <c r="E148" s="2"/>
      <c r="F148" s="2"/>
      <c r="G148" s="2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1"/>
      <c r="B149" s="2"/>
      <c r="C149" s="2"/>
      <c r="D149" s="2"/>
      <c r="E149" s="2"/>
      <c r="F149" s="2"/>
      <c r="G149" s="2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1"/>
      <c r="B150" s="2"/>
      <c r="C150" s="2"/>
      <c r="D150" s="2"/>
      <c r="E150" s="2"/>
      <c r="F150" s="2"/>
      <c r="G150" s="2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1"/>
      <c r="B151" s="2"/>
      <c r="C151" s="2"/>
      <c r="D151" s="2"/>
      <c r="E151" s="2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1"/>
      <c r="B152" s="2"/>
      <c r="C152" s="2"/>
      <c r="D152" s="2"/>
      <c r="E152" s="2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1"/>
      <c r="B153" s="2"/>
      <c r="C153" s="2"/>
      <c r="D153" s="2"/>
      <c r="E153" s="2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1"/>
      <c r="B154" s="2"/>
      <c r="C154" s="2"/>
      <c r="D154" s="2"/>
      <c r="E154" s="2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1"/>
      <c r="B155" s="2"/>
      <c r="C155" s="2"/>
      <c r="D155" s="2"/>
      <c r="E155" s="2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1"/>
      <c r="B156" s="2"/>
      <c r="C156" s="2"/>
      <c r="D156" s="2"/>
      <c r="E156" s="2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1"/>
      <c r="B157" s="2"/>
      <c r="C157" s="2"/>
      <c r="D157" s="2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1"/>
      <c r="B158" s="2"/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1"/>
      <c r="B159" s="2"/>
      <c r="C159" s="2"/>
      <c r="D159" s="2"/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1"/>
      <c r="B160" s="2"/>
      <c r="C160" s="2"/>
      <c r="D160" s="2"/>
      <c r="E160" s="2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1"/>
      <c r="B161" s="2"/>
      <c r="C161" s="2"/>
      <c r="D161" s="2"/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</sheetData>
  <mergeCells count="40">
    <mergeCell ref="B1:G1"/>
    <mergeCell ref="B2:G2"/>
    <mergeCell ref="B4:G4"/>
    <mergeCell ref="B6:G6"/>
    <mergeCell ref="B8:G8"/>
    <mergeCell ref="B9:G9"/>
    <mergeCell ref="B10:G10"/>
    <mergeCell ref="B11:G11"/>
    <mergeCell ref="B12:G12"/>
    <mergeCell ref="B13:D13"/>
    <mergeCell ref="E13:G13"/>
    <mergeCell ref="B14:D14"/>
    <mergeCell ref="E14:G14"/>
    <mergeCell ref="B15:G15"/>
    <mergeCell ref="B16:C16"/>
    <mergeCell ref="D16:E16"/>
    <mergeCell ref="F16:G16"/>
    <mergeCell ref="B17:C17"/>
    <mergeCell ref="D17:E17"/>
    <mergeCell ref="F17:G17"/>
    <mergeCell ref="B18:G18"/>
    <mergeCell ref="B19:G19"/>
    <mergeCell ref="B20:G20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32:D32"/>
    <mergeCell ref="E32:G32"/>
    <mergeCell ref="B29:G29"/>
    <mergeCell ref="B30:D30"/>
    <mergeCell ref="E30:G30"/>
    <mergeCell ref="B31:D31"/>
    <mergeCell ref="E31:G31"/>
  </mergeCells>
  <dataValidations count="2">
    <dataValidation type="whole" operator="greaterThan" allowBlank="1" showInputMessage="1" showErrorMessage="1" errorTitle="unkorrekte Projektlaufzeit" error="Die eingegebene Projektlaufzeit ist zu kurz oder umfasst nicht ganze Monate. Geben Sie eine Laufzeit von mindestens einem Monat ein. Nur ganze Monate sind gültig." sqref="D17:E17">
      <formula1>0</formula1>
    </dataValidation>
    <dataValidation type="textLength" allowBlank="1" showInputMessage="1" showErrorMessage="1" errorTitle="Akronymfehler" error="Das angegebene Akronym ist zu kurz oder zu lang (größer als 20 Zeichen). Geben Sie ein längeres bzw. kürzeres Projektakronym an." sqref="B14:D14">
      <formula1>1</formula1>
      <formula2>20</formula2>
    </dataValidation>
  </dataValidations>
  <printOptions/>
  <pageMargins left="0.75" right="0.75" top="1" bottom="1" header="0.4921259845" footer="0.4921259845"/>
  <pageSetup horizontalDpi="600" verticalDpi="600" orientation="portrait" paperSize="9" scale="91" r:id="rId2"/>
  <headerFooter alignWithMargins="0">
    <oddFooter>&amp;L&amp;9&amp;A&amp;10
&amp;8Form FIT-IT Project Proposal Cooperative Research Projects, v23.4.2008&amp;C&amp;9&amp;P / &amp;N&amp;10
&amp;R&amp;9&amp;D&amp;10
</oddFooter>
  </headerFooter>
  <rowBreaks count="1" manualBreakCount="1">
    <brk id="32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selection activeCell="B3" sqref="B3"/>
    </sheetView>
  </sheetViews>
  <sheetFormatPr defaultColWidth="11.421875" defaultRowHeight="12.75"/>
  <cols>
    <col min="1" max="1" width="19.140625" style="13" customWidth="1"/>
    <col min="2" max="2" width="27.140625" style="13" customWidth="1"/>
    <col min="3" max="4" width="20.28125" style="13" customWidth="1"/>
    <col min="5" max="5" width="12.140625" style="13" customWidth="1"/>
    <col min="6" max="6" width="11.8515625" style="13" customWidth="1"/>
    <col min="7" max="7" width="10.140625" style="13" customWidth="1"/>
    <col min="8" max="8" width="7.8515625" style="120" customWidth="1"/>
    <col min="9" max="9" width="14.28125" style="13" customWidth="1"/>
    <col min="10" max="10" width="11.421875" style="15" hidden="1" customWidth="1"/>
    <col min="11" max="11" width="2.7109375" style="15" customWidth="1"/>
    <col min="12" max="16384" width="11.421875" style="13" customWidth="1"/>
  </cols>
  <sheetData>
    <row r="1" spans="1:10" ht="12.75" customHeight="1">
      <c r="A1" s="249" t="s">
        <v>19</v>
      </c>
      <c r="B1" s="249"/>
      <c r="C1" s="249"/>
      <c r="D1" s="249"/>
      <c r="E1" s="249"/>
      <c r="F1" s="249"/>
      <c r="H1" s="13"/>
      <c r="J1" s="14"/>
    </row>
    <row r="2" spans="1:10" ht="12.75">
      <c r="A2" s="16" t="s">
        <v>20</v>
      </c>
      <c r="B2" s="17"/>
      <c r="C2" s="17"/>
      <c r="D2" s="17"/>
      <c r="E2" s="17"/>
      <c r="F2" s="18"/>
      <c r="G2" s="19"/>
      <c r="H2" s="19"/>
      <c r="J2" s="14"/>
    </row>
    <row r="3" spans="1:10" ht="12.75">
      <c r="A3" s="20" t="s">
        <v>16</v>
      </c>
      <c r="B3" s="212">
        <f>+'6 Key data'!$B$14</f>
        <v>0</v>
      </c>
      <c r="C3" s="213"/>
      <c r="D3" s="17"/>
      <c r="E3" s="17"/>
      <c r="F3" s="18"/>
      <c r="G3" s="19"/>
      <c r="H3" s="19"/>
      <c r="I3" s="14"/>
      <c r="J3" s="14"/>
    </row>
    <row r="4" spans="1:10" ht="21.75" customHeight="1">
      <c r="A4" s="21" t="s">
        <v>21</v>
      </c>
      <c r="B4" s="250">
        <f>+'6 Key data'!B11</f>
        <v>0</v>
      </c>
      <c r="C4" s="251"/>
      <c r="D4" s="251"/>
      <c r="E4" s="251"/>
      <c r="F4" s="252"/>
      <c r="G4" s="19"/>
      <c r="H4" s="19"/>
      <c r="J4" s="14"/>
    </row>
    <row r="5" spans="1:10" ht="13.5" customHeight="1">
      <c r="A5" s="16" t="s">
        <v>22</v>
      </c>
      <c r="B5" s="22">
        <f>+'6 Key data'!E28</f>
        <v>3</v>
      </c>
      <c r="C5" s="17"/>
      <c r="D5" s="17"/>
      <c r="E5" s="17"/>
      <c r="F5" s="18"/>
      <c r="G5" s="19"/>
      <c r="H5" s="19"/>
      <c r="J5" s="14"/>
    </row>
    <row r="6" spans="8:10" ht="14.25" customHeight="1">
      <c r="H6" s="13"/>
      <c r="I6" s="14"/>
      <c r="J6" s="14"/>
    </row>
    <row r="7" spans="1:10" ht="12.75">
      <c r="A7" s="23" t="s">
        <v>103</v>
      </c>
      <c r="B7" s="24"/>
      <c r="C7" s="24"/>
      <c r="D7" s="24"/>
      <c r="E7" s="24"/>
      <c r="F7" s="24"/>
      <c r="G7" s="24"/>
      <c r="H7" s="24"/>
      <c r="I7" s="25"/>
      <c r="J7" s="14"/>
    </row>
    <row r="8" spans="1:16" ht="36.75" customHeight="1">
      <c r="A8" s="26" t="s">
        <v>23</v>
      </c>
      <c r="B8" s="253" t="s">
        <v>24</v>
      </c>
      <c r="C8" s="254"/>
      <c r="D8" s="27" t="s">
        <v>25</v>
      </c>
      <c r="E8" s="28" t="s">
        <v>26</v>
      </c>
      <c r="F8" s="26" t="s">
        <v>27</v>
      </c>
      <c r="G8" s="27" t="s">
        <v>97</v>
      </c>
      <c r="H8" s="26" t="s">
        <v>28</v>
      </c>
      <c r="I8" s="27" t="s">
        <v>29</v>
      </c>
      <c r="J8" s="14"/>
      <c r="K8" s="248" t="s">
        <v>98</v>
      </c>
      <c r="L8" s="248"/>
      <c r="M8" s="248"/>
      <c r="N8" s="248"/>
      <c r="O8" s="248"/>
      <c r="P8" s="248"/>
    </row>
    <row r="9" spans="1:10" ht="12.75">
      <c r="A9" s="29"/>
      <c r="B9" s="255"/>
      <c r="C9" s="256"/>
      <c r="D9" s="30"/>
      <c r="E9" s="31"/>
      <c r="F9" s="31"/>
      <c r="G9" s="32"/>
      <c r="H9" s="33">
        <f aca="true" t="shared" si="0" ref="H9:H21">+F9*14*1.32/1680*(1+G9)</f>
        <v>0</v>
      </c>
      <c r="I9" s="34">
        <f aca="true" t="shared" si="1" ref="I9:I21">E9*H9</f>
        <v>0</v>
      </c>
      <c r="J9" s="14"/>
    </row>
    <row r="10" spans="1:10" ht="12.75">
      <c r="A10" s="29"/>
      <c r="B10" s="255"/>
      <c r="C10" s="256"/>
      <c r="D10" s="30"/>
      <c r="E10" s="31"/>
      <c r="F10" s="31"/>
      <c r="G10" s="32"/>
      <c r="H10" s="33">
        <f t="shared" si="0"/>
        <v>0</v>
      </c>
      <c r="I10" s="34">
        <f t="shared" si="1"/>
        <v>0</v>
      </c>
      <c r="J10" s="14"/>
    </row>
    <row r="11" spans="1:10" ht="12.75">
      <c r="A11" s="29"/>
      <c r="B11" s="255"/>
      <c r="C11" s="256"/>
      <c r="D11" s="30"/>
      <c r="E11" s="31"/>
      <c r="F11" s="31"/>
      <c r="G11" s="32"/>
      <c r="H11" s="33">
        <f t="shared" si="0"/>
        <v>0</v>
      </c>
      <c r="I11" s="34">
        <f t="shared" si="1"/>
        <v>0</v>
      </c>
      <c r="J11" s="14"/>
    </row>
    <row r="12" spans="1:10" ht="12.75">
      <c r="A12" s="29"/>
      <c r="B12" s="255"/>
      <c r="C12" s="256"/>
      <c r="D12" s="30"/>
      <c r="E12" s="31"/>
      <c r="F12" s="31"/>
      <c r="G12" s="32"/>
      <c r="H12" s="33">
        <f t="shared" si="0"/>
        <v>0</v>
      </c>
      <c r="I12" s="34">
        <f t="shared" si="1"/>
        <v>0</v>
      </c>
      <c r="J12" s="14"/>
    </row>
    <row r="13" spans="1:10" ht="12.75">
      <c r="A13" s="29"/>
      <c r="B13" s="255"/>
      <c r="C13" s="256"/>
      <c r="D13" s="30"/>
      <c r="E13" s="31"/>
      <c r="F13" s="31"/>
      <c r="G13" s="32"/>
      <c r="H13" s="33">
        <f t="shared" si="0"/>
        <v>0</v>
      </c>
      <c r="I13" s="34">
        <f t="shared" si="1"/>
        <v>0</v>
      </c>
      <c r="J13" s="14"/>
    </row>
    <row r="14" spans="1:10" ht="12.75">
      <c r="A14" s="29"/>
      <c r="B14" s="255"/>
      <c r="C14" s="256"/>
      <c r="D14" s="30"/>
      <c r="E14" s="31"/>
      <c r="F14" s="31"/>
      <c r="G14" s="32"/>
      <c r="H14" s="33">
        <f t="shared" si="0"/>
        <v>0</v>
      </c>
      <c r="I14" s="34">
        <f t="shared" si="1"/>
        <v>0</v>
      </c>
      <c r="J14" s="14"/>
    </row>
    <row r="15" spans="1:10" ht="12.75">
      <c r="A15" s="29"/>
      <c r="B15" s="255"/>
      <c r="C15" s="256"/>
      <c r="D15" s="30"/>
      <c r="E15" s="31"/>
      <c r="F15" s="31"/>
      <c r="G15" s="32"/>
      <c r="H15" s="33">
        <f t="shared" si="0"/>
        <v>0</v>
      </c>
      <c r="I15" s="34">
        <f t="shared" si="1"/>
        <v>0</v>
      </c>
      <c r="J15" s="14"/>
    </row>
    <row r="16" spans="1:10" ht="12.75">
      <c r="A16" s="29"/>
      <c r="B16" s="255"/>
      <c r="C16" s="256"/>
      <c r="D16" s="30"/>
      <c r="E16" s="31"/>
      <c r="F16" s="31"/>
      <c r="G16" s="32"/>
      <c r="H16" s="33">
        <f t="shared" si="0"/>
        <v>0</v>
      </c>
      <c r="I16" s="34">
        <f t="shared" si="1"/>
        <v>0</v>
      </c>
      <c r="J16" s="14"/>
    </row>
    <row r="17" spans="1:10" ht="12.75">
      <c r="A17" s="29"/>
      <c r="B17" s="255"/>
      <c r="C17" s="256"/>
      <c r="D17" s="30"/>
      <c r="E17" s="31"/>
      <c r="F17" s="31"/>
      <c r="G17" s="32"/>
      <c r="H17" s="33">
        <f t="shared" si="0"/>
        <v>0</v>
      </c>
      <c r="I17" s="34">
        <f t="shared" si="1"/>
        <v>0</v>
      </c>
      <c r="J17" s="14"/>
    </row>
    <row r="18" spans="1:10" ht="12.75">
      <c r="A18" s="29"/>
      <c r="B18" s="255"/>
      <c r="C18" s="256"/>
      <c r="D18" s="30"/>
      <c r="E18" s="31"/>
      <c r="F18" s="31"/>
      <c r="G18" s="32"/>
      <c r="H18" s="33">
        <f t="shared" si="0"/>
        <v>0</v>
      </c>
      <c r="I18" s="34">
        <f t="shared" si="1"/>
        <v>0</v>
      </c>
      <c r="J18" s="14"/>
    </row>
    <row r="19" spans="1:10" ht="12.75">
      <c r="A19" s="29"/>
      <c r="B19" s="255"/>
      <c r="C19" s="256"/>
      <c r="D19" s="30"/>
      <c r="E19" s="31"/>
      <c r="F19" s="31"/>
      <c r="G19" s="32"/>
      <c r="H19" s="33">
        <f t="shared" si="0"/>
        <v>0</v>
      </c>
      <c r="I19" s="34">
        <f t="shared" si="1"/>
        <v>0</v>
      </c>
      <c r="J19" s="14"/>
    </row>
    <row r="20" spans="1:10" ht="12.75">
      <c r="A20" s="29"/>
      <c r="B20" s="255"/>
      <c r="C20" s="256"/>
      <c r="D20" s="30"/>
      <c r="E20" s="31"/>
      <c r="F20" s="31"/>
      <c r="G20" s="32"/>
      <c r="H20" s="33">
        <f t="shared" si="0"/>
        <v>0</v>
      </c>
      <c r="I20" s="34">
        <f t="shared" si="1"/>
        <v>0</v>
      </c>
      <c r="J20" s="14"/>
    </row>
    <row r="21" spans="1:10" ht="12.75">
      <c r="A21" s="35"/>
      <c r="B21" s="255"/>
      <c r="C21" s="256"/>
      <c r="D21" s="36"/>
      <c r="E21" s="37"/>
      <c r="F21" s="37"/>
      <c r="G21" s="38"/>
      <c r="H21" s="39">
        <f t="shared" si="0"/>
        <v>0</v>
      </c>
      <c r="I21" s="40">
        <f t="shared" si="1"/>
        <v>0</v>
      </c>
      <c r="J21" s="14"/>
    </row>
    <row r="22" spans="1:10" ht="12.75">
      <c r="A22" s="41" t="s">
        <v>30</v>
      </c>
      <c r="C22" s="42"/>
      <c r="D22" s="43"/>
      <c r="E22" s="44">
        <f>SUM(E9:E21)</f>
        <v>0</v>
      </c>
      <c r="F22" s="45"/>
      <c r="G22" s="46"/>
      <c r="H22" s="47">
        <f>+IF(E22,I22/E22,0)</f>
        <v>0</v>
      </c>
      <c r="I22" s="48">
        <f>SUM(I9:I21)</f>
        <v>0</v>
      </c>
      <c r="J22" s="14"/>
    </row>
    <row r="23" spans="1:10" ht="12.75">
      <c r="A23" s="49"/>
      <c r="B23" s="42"/>
      <c r="C23" s="42"/>
      <c r="D23" s="42"/>
      <c r="E23" s="42"/>
      <c r="F23" s="42"/>
      <c r="G23" s="42"/>
      <c r="H23" s="42"/>
      <c r="I23" s="50"/>
      <c r="J23" s="14"/>
    </row>
    <row r="24" spans="1:10" ht="12.75">
      <c r="A24" s="257" t="s">
        <v>104</v>
      </c>
      <c r="B24" s="258"/>
      <c r="C24" s="51"/>
      <c r="D24" s="51"/>
      <c r="E24" s="51"/>
      <c r="F24" s="51"/>
      <c r="G24" s="51"/>
      <c r="H24" s="51"/>
      <c r="I24" s="52"/>
      <c r="J24" s="14"/>
    </row>
    <row r="25" spans="1:10" ht="38.25">
      <c r="A25" s="26" t="str">
        <f>+A8</f>
        <v>Work package number(s)</v>
      </c>
      <c r="B25" s="259" t="s">
        <v>31</v>
      </c>
      <c r="C25" s="260"/>
      <c r="D25" s="261"/>
      <c r="E25" s="53" t="s">
        <v>32</v>
      </c>
      <c r="F25" s="262" t="s">
        <v>33</v>
      </c>
      <c r="G25" s="263"/>
      <c r="H25" s="28" t="s">
        <v>34</v>
      </c>
      <c r="I25" s="27" t="str">
        <f>+I8</f>
        <v>Cost (EUR)</v>
      </c>
      <c r="J25" s="14"/>
    </row>
    <row r="26" spans="1:10" ht="12.75">
      <c r="A26" s="54"/>
      <c r="B26" s="264"/>
      <c r="C26" s="265"/>
      <c r="D26" s="266"/>
      <c r="E26" s="55"/>
      <c r="F26" s="267"/>
      <c r="G26" s="268"/>
      <c r="H26" s="56"/>
      <c r="I26" s="57"/>
      <c r="J26" s="14"/>
    </row>
    <row r="27" spans="1:10" ht="12.75">
      <c r="A27" s="54"/>
      <c r="B27" s="264"/>
      <c r="C27" s="265"/>
      <c r="D27" s="266"/>
      <c r="E27" s="55"/>
      <c r="F27" s="267"/>
      <c r="G27" s="268"/>
      <c r="H27" s="56"/>
      <c r="I27" s="57"/>
      <c r="J27" s="14"/>
    </row>
    <row r="28" spans="1:10" ht="12.75">
      <c r="A28" s="54"/>
      <c r="B28" s="264"/>
      <c r="C28" s="265"/>
      <c r="D28" s="266"/>
      <c r="E28" s="55"/>
      <c r="F28" s="267"/>
      <c r="G28" s="268"/>
      <c r="H28" s="56"/>
      <c r="I28" s="57"/>
      <c r="J28" s="14"/>
    </row>
    <row r="29" spans="1:10" ht="12.75">
      <c r="A29" s="54"/>
      <c r="B29" s="264"/>
      <c r="C29" s="265"/>
      <c r="D29" s="266"/>
      <c r="E29" s="55"/>
      <c r="F29" s="267"/>
      <c r="G29" s="268"/>
      <c r="H29" s="56"/>
      <c r="I29" s="57"/>
      <c r="J29" s="14"/>
    </row>
    <row r="30" spans="1:10" ht="12.75">
      <c r="A30" s="54"/>
      <c r="B30" s="264"/>
      <c r="C30" s="265"/>
      <c r="D30" s="266"/>
      <c r="E30" s="55"/>
      <c r="F30" s="267"/>
      <c r="G30" s="268"/>
      <c r="H30" s="56"/>
      <c r="I30" s="57"/>
      <c r="J30" s="14"/>
    </row>
    <row r="31" spans="1:10" ht="12.75">
      <c r="A31" s="54"/>
      <c r="B31" s="264"/>
      <c r="C31" s="265"/>
      <c r="D31" s="266"/>
      <c r="E31" s="55"/>
      <c r="F31" s="267"/>
      <c r="G31" s="268"/>
      <c r="H31" s="56"/>
      <c r="I31" s="57"/>
      <c r="J31" s="14"/>
    </row>
    <row r="32" spans="1:10" ht="12.75">
      <c r="A32" s="54"/>
      <c r="B32" s="264"/>
      <c r="C32" s="265"/>
      <c r="D32" s="266"/>
      <c r="E32" s="55"/>
      <c r="F32" s="267"/>
      <c r="G32" s="268"/>
      <c r="H32" s="56"/>
      <c r="I32" s="57"/>
      <c r="J32" s="14"/>
    </row>
    <row r="33" spans="1:10" ht="12.75">
      <c r="A33" s="54"/>
      <c r="B33" s="264"/>
      <c r="C33" s="265"/>
      <c r="D33" s="266"/>
      <c r="E33" s="55"/>
      <c r="F33" s="267"/>
      <c r="G33" s="268"/>
      <c r="H33" s="56"/>
      <c r="I33" s="57"/>
      <c r="J33" s="14"/>
    </row>
    <row r="34" spans="1:10" ht="12.75">
      <c r="A34" s="58" t="s">
        <v>30</v>
      </c>
      <c r="B34" s="58"/>
      <c r="C34" s="42"/>
      <c r="D34" s="42"/>
      <c r="E34" s="49"/>
      <c r="F34" s="42"/>
      <c r="G34" s="42"/>
      <c r="H34" s="59"/>
      <c r="I34" s="48">
        <f>SUM(I26:I33)</f>
        <v>0</v>
      </c>
      <c r="J34" s="14"/>
    </row>
    <row r="35" spans="1:10" ht="12.75">
      <c r="A35" s="42"/>
      <c r="B35" s="42"/>
      <c r="C35" s="42"/>
      <c r="D35" s="42"/>
      <c r="E35" s="42"/>
      <c r="F35" s="42"/>
      <c r="G35" s="42"/>
      <c r="H35" s="42"/>
      <c r="I35" s="42"/>
      <c r="J35" s="14"/>
    </row>
    <row r="36" spans="1:10" ht="12.75">
      <c r="A36" s="257" t="s">
        <v>35</v>
      </c>
      <c r="B36" s="258"/>
      <c r="C36" s="51"/>
      <c r="D36" s="51"/>
      <c r="E36" s="51"/>
      <c r="F36" s="51"/>
      <c r="G36" s="51"/>
      <c r="H36" s="51"/>
      <c r="I36" s="52"/>
      <c r="J36" s="14"/>
    </row>
    <row r="37" spans="1:10" ht="12.75">
      <c r="A37" s="257" t="s">
        <v>36</v>
      </c>
      <c r="B37" s="258"/>
      <c r="C37" s="51"/>
      <c r="D37" s="51"/>
      <c r="E37" s="51"/>
      <c r="F37" s="51"/>
      <c r="G37" s="51"/>
      <c r="H37" s="51"/>
      <c r="I37" s="60"/>
      <c r="J37" s="14"/>
    </row>
    <row r="38" spans="1:10" ht="24.75" customHeight="1">
      <c r="A38" s="26" t="str">
        <f>+A25</f>
        <v>Work package number(s)</v>
      </c>
      <c r="B38" s="269" t="s">
        <v>37</v>
      </c>
      <c r="C38" s="270"/>
      <c r="D38" s="270"/>
      <c r="E38" s="270"/>
      <c r="F38" s="270"/>
      <c r="G38" s="271"/>
      <c r="H38" s="28" t="s">
        <v>34</v>
      </c>
      <c r="I38" s="27" t="str">
        <f>+I25</f>
        <v>Cost (EUR)</v>
      </c>
      <c r="J38" s="14"/>
    </row>
    <row r="39" spans="1:10" ht="12.75">
      <c r="A39" s="61"/>
      <c r="B39" s="272"/>
      <c r="C39" s="273"/>
      <c r="D39" s="273"/>
      <c r="E39" s="273"/>
      <c r="F39" s="273"/>
      <c r="G39" s="274"/>
      <c r="H39" s="62"/>
      <c r="I39" s="63"/>
      <c r="J39" s="14"/>
    </row>
    <row r="40" spans="1:10" ht="12.75">
      <c r="A40" s="54"/>
      <c r="B40" s="272"/>
      <c r="C40" s="273"/>
      <c r="D40" s="273"/>
      <c r="E40" s="273"/>
      <c r="F40" s="273"/>
      <c r="G40" s="274"/>
      <c r="H40" s="56"/>
      <c r="I40" s="63"/>
      <c r="J40" s="14"/>
    </row>
    <row r="41" spans="1:10" ht="12.75">
      <c r="A41" s="54"/>
      <c r="B41" s="272"/>
      <c r="C41" s="273"/>
      <c r="D41" s="273"/>
      <c r="E41" s="273"/>
      <c r="F41" s="273"/>
      <c r="G41" s="274"/>
      <c r="H41" s="56"/>
      <c r="I41" s="63"/>
      <c r="J41" s="14"/>
    </row>
    <row r="42" spans="1:10" ht="12.75">
      <c r="A42" s="54"/>
      <c r="B42" s="272"/>
      <c r="C42" s="273"/>
      <c r="D42" s="273"/>
      <c r="E42" s="273"/>
      <c r="F42" s="273"/>
      <c r="G42" s="274"/>
      <c r="H42" s="56"/>
      <c r="I42" s="63"/>
      <c r="J42" s="14"/>
    </row>
    <row r="43" spans="1:10" ht="12.75">
      <c r="A43" s="54"/>
      <c r="B43" s="272"/>
      <c r="C43" s="273"/>
      <c r="D43" s="273"/>
      <c r="E43" s="273"/>
      <c r="F43" s="273"/>
      <c r="G43" s="274"/>
      <c r="H43" s="56"/>
      <c r="I43" s="63"/>
      <c r="J43" s="14"/>
    </row>
    <row r="44" spans="1:10" ht="12.75">
      <c r="A44" s="54"/>
      <c r="B44" s="272"/>
      <c r="C44" s="273"/>
      <c r="D44" s="273"/>
      <c r="E44" s="273"/>
      <c r="F44" s="273"/>
      <c r="G44" s="274"/>
      <c r="H44" s="56"/>
      <c r="I44" s="63"/>
      <c r="J44" s="14"/>
    </row>
    <row r="45" spans="1:10" ht="12.75">
      <c r="A45" s="54"/>
      <c r="B45" s="272"/>
      <c r="C45" s="273"/>
      <c r="D45" s="273"/>
      <c r="E45" s="273"/>
      <c r="F45" s="273"/>
      <c r="G45" s="274"/>
      <c r="H45" s="56"/>
      <c r="I45" s="63"/>
      <c r="J45" s="14"/>
    </row>
    <row r="46" spans="1:10" ht="12.75">
      <c r="A46" s="54"/>
      <c r="B46" s="272"/>
      <c r="C46" s="273"/>
      <c r="D46" s="273"/>
      <c r="E46" s="273"/>
      <c r="F46" s="273"/>
      <c r="G46" s="274"/>
      <c r="H46" s="56"/>
      <c r="I46" s="63"/>
      <c r="J46" s="14"/>
    </row>
    <row r="47" spans="1:10" ht="12.75">
      <c r="A47" s="64" t="s">
        <v>30</v>
      </c>
      <c r="B47" s="65"/>
      <c r="C47" s="66"/>
      <c r="D47" s="66"/>
      <c r="E47" s="66"/>
      <c r="F47" s="66"/>
      <c r="G47" s="66"/>
      <c r="H47" s="67"/>
      <c r="I47" s="68">
        <f>SUM(I39:I46)</f>
        <v>0</v>
      </c>
      <c r="J47" s="14"/>
    </row>
    <row r="48" spans="1:10" ht="11.25" customHeight="1">
      <c r="A48" s="69"/>
      <c r="B48" s="70"/>
      <c r="C48" s="70"/>
      <c r="D48" s="70"/>
      <c r="E48" s="70"/>
      <c r="F48" s="70"/>
      <c r="G48" s="70"/>
      <c r="H48" s="70"/>
      <c r="I48" s="71"/>
      <c r="J48" s="14"/>
    </row>
    <row r="49" spans="1:10" ht="18" customHeight="1">
      <c r="A49" s="275" t="s">
        <v>38</v>
      </c>
      <c r="B49" s="276"/>
      <c r="C49" s="276"/>
      <c r="D49" s="72"/>
      <c r="E49" s="72"/>
      <c r="F49" s="72"/>
      <c r="G49" s="72"/>
      <c r="H49" s="72"/>
      <c r="I49" s="73"/>
      <c r="J49" s="14"/>
    </row>
    <row r="50" spans="1:10" ht="25.5">
      <c r="A50" s="26" t="str">
        <f>+A38</f>
        <v>Work package number(s)</v>
      </c>
      <c r="B50" s="269" t="s">
        <v>31</v>
      </c>
      <c r="C50" s="270"/>
      <c r="D50" s="270"/>
      <c r="E50" s="270"/>
      <c r="F50" s="270"/>
      <c r="G50" s="271"/>
      <c r="H50" s="28" t="s">
        <v>34</v>
      </c>
      <c r="I50" s="27" t="str">
        <f>+I38</f>
        <v>Cost (EUR)</v>
      </c>
      <c r="J50" s="14"/>
    </row>
    <row r="51" spans="1:10" ht="12.75">
      <c r="A51" s="61"/>
      <c r="B51" s="272"/>
      <c r="C51" s="273"/>
      <c r="D51" s="273"/>
      <c r="E51" s="273"/>
      <c r="F51" s="273"/>
      <c r="G51" s="274"/>
      <c r="H51" s="62"/>
      <c r="I51" s="63"/>
      <c r="J51" s="14"/>
    </row>
    <row r="52" spans="1:10" ht="12.75">
      <c r="A52" s="54"/>
      <c r="B52" s="272"/>
      <c r="C52" s="273"/>
      <c r="D52" s="273"/>
      <c r="E52" s="273"/>
      <c r="F52" s="273"/>
      <c r="G52" s="274"/>
      <c r="H52" s="56"/>
      <c r="I52" s="63"/>
      <c r="J52" s="14"/>
    </row>
    <row r="53" spans="1:10" ht="12.75">
      <c r="A53" s="54"/>
      <c r="B53" s="272"/>
      <c r="C53" s="273"/>
      <c r="D53" s="273"/>
      <c r="E53" s="273"/>
      <c r="F53" s="273"/>
      <c r="G53" s="274"/>
      <c r="H53" s="56"/>
      <c r="I53" s="63"/>
      <c r="J53" s="14"/>
    </row>
    <row r="54" spans="1:10" ht="12.75">
      <c r="A54" s="54"/>
      <c r="B54" s="272"/>
      <c r="C54" s="273"/>
      <c r="D54" s="273"/>
      <c r="E54" s="273"/>
      <c r="F54" s="273"/>
      <c r="G54" s="274"/>
      <c r="H54" s="56"/>
      <c r="I54" s="63"/>
      <c r="J54" s="14"/>
    </row>
    <row r="55" spans="1:10" ht="12.75">
      <c r="A55" s="54"/>
      <c r="B55" s="272"/>
      <c r="C55" s="273"/>
      <c r="D55" s="273"/>
      <c r="E55" s="273"/>
      <c r="F55" s="273"/>
      <c r="G55" s="274"/>
      <c r="H55" s="56"/>
      <c r="I55" s="63"/>
      <c r="J55" s="14"/>
    </row>
    <row r="56" spans="1:10" ht="12.75">
      <c r="A56" s="54"/>
      <c r="B56" s="272"/>
      <c r="C56" s="273"/>
      <c r="D56" s="273"/>
      <c r="E56" s="273"/>
      <c r="F56" s="273"/>
      <c r="G56" s="274"/>
      <c r="H56" s="56"/>
      <c r="I56" s="63"/>
      <c r="J56" s="14"/>
    </row>
    <row r="57" spans="1:10" ht="12.75">
      <c r="A57" s="54"/>
      <c r="B57" s="272"/>
      <c r="C57" s="273"/>
      <c r="D57" s="273"/>
      <c r="E57" s="273"/>
      <c r="F57" s="273"/>
      <c r="G57" s="274"/>
      <c r="H57" s="56"/>
      <c r="I57" s="63"/>
      <c r="J57" s="14"/>
    </row>
    <row r="58" spans="1:10" ht="12.75">
      <c r="A58" s="54"/>
      <c r="B58" s="272"/>
      <c r="C58" s="273"/>
      <c r="D58" s="273"/>
      <c r="E58" s="273"/>
      <c r="F58" s="273"/>
      <c r="G58" s="274"/>
      <c r="H58" s="56"/>
      <c r="I58" s="63"/>
      <c r="J58" s="14"/>
    </row>
    <row r="59" spans="1:10" ht="12.75">
      <c r="A59" s="64" t="s">
        <v>30</v>
      </c>
      <c r="B59" s="74"/>
      <c r="C59" s="75"/>
      <c r="D59" s="75"/>
      <c r="E59" s="75"/>
      <c r="F59" s="75"/>
      <c r="G59" s="75"/>
      <c r="H59" s="76"/>
      <c r="I59" s="68">
        <f>SUM(I51:I58)</f>
        <v>0</v>
      </c>
      <c r="J59" s="14"/>
    </row>
    <row r="60" spans="1:10" ht="12.75">
      <c r="A60" s="77"/>
      <c r="B60" s="78"/>
      <c r="C60" s="78"/>
      <c r="D60" s="78"/>
      <c r="E60" s="78"/>
      <c r="F60" s="78"/>
      <c r="G60" s="79"/>
      <c r="H60" s="78"/>
      <c r="I60" s="80"/>
      <c r="J60" s="14"/>
    </row>
    <row r="61" spans="1:10" ht="12.75">
      <c r="A61" s="81" t="s">
        <v>39</v>
      </c>
      <c r="B61" s="82"/>
      <c r="C61" s="83"/>
      <c r="D61" s="83"/>
      <c r="E61" s="83"/>
      <c r="F61" s="83"/>
      <c r="G61" s="83"/>
      <c r="H61" s="83"/>
      <c r="I61" s="84"/>
      <c r="J61" s="14"/>
    </row>
    <row r="62" spans="1:10" ht="25.5">
      <c r="A62" s="26" t="str">
        <f>+A25</f>
        <v>Work package number(s)</v>
      </c>
      <c r="B62" s="259" t="s">
        <v>31</v>
      </c>
      <c r="C62" s="260"/>
      <c r="D62" s="260"/>
      <c r="E62" s="261"/>
      <c r="F62" s="262" t="s">
        <v>40</v>
      </c>
      <c r="G62" s="263"/>
      <c r="H62" s="28" t="str">
        <f>+H25</f>
        <v>VAT</v>
      </c>
      <c r="I62" s="27" t="str">
        <f>+I50</f>
        <v>Cost (EUR)</v>
      </c>
      <c r="J62" s="14"/>
    </row>
    <row r="63" spans="1:10" ht="12.75">
      <c r="A63" s="54"/>
      <c r="B63" s="264"/>
      <c r="C63" s="265"/>
      <c r="D63" s="265"/>
      <c r="E63" s="277"/>
      <c r="F63" s="278"/>
      <c r="G63" s="279"/>
      <c r="H63" s="56"/>
      <c r="I63" s="57"/>
      <c r="J63" s="14"/>
    </row>
    <row r="64" spans="1:10" ht="12.75">
      <c r="A64" s="54"/>
      <c r="B64" s="264"/>
      <c r="C64" s="265"/>
      <c r="D64" s="265"/>
      <c r="E64" s="277"/>
      <c r="F64" s="278"/>
      <c r="G64" s="279"/>
      <c r="H64" s="56"/>
      <c r="I64" s="57"/>
      <c r="J64" s="14"/>
    </row>
    <row r="65" spans="1:10" ht="12.75">
      <c r="A65" s="54"/>
      <c r="B65" s="264"/>
      <c r="C65" s="265"/>
      <c r="D65" s="265"/>
      <c r="E65" s="277"/>
      <c r="F65" s="278"/>
      <c r="G65" s="279"/>
      <c r="H65" s="56"/>
      <c r="I65" s="57"/>
      <c r="J65" s="14"/>
    </row>
    <row r="66" spans="1:10" ht="12.75">
      <c r="A66" s="54"/>
      <c r="B66" s="264"/>
      <c r="C66" s="265"/>
      <c r="D66" s="265"/>
      <c r="E66" s="277"/>
      <c r="F66" s="278"/>
      <c r="G66" s="279"/>
      <c r="H66" s="56"/>
      <c r="I66" s="57"/>
      <c r="J66" s="14"/>
    </row>
    <row r="67" spans="1:10" ht="12.75">
      <c r="A67" s="54"/>
      <c r="B67" s="264"/>
      <c r="C67" s="265"/>
      <c r="D67" s="265"/>
      <c r="E67" s="277"/>
      <c r="F67" s="278"/>
      <c r="G67" s="279"/>
      <c r="H67" s="56"/>
      <c r="I67" s="57"/>
      <c r="J67" s="14"/>
    </row>
    <row r="68" spans="1:10" ht="12.75">
      <c r="A68" s="54"/>
      <c r="B68" s="264"/>
      <c r="C68" s="265"/>
      <c r="D68" s="265"/>
      <c r="E68" s="277"/>
      <c r="F68" s="278"/>
      <c r="G68" s="279"/>
      <c r="H68" s="56"/>
      <c r="I68" s="57"/>
      <c r="J68" s="14"/>
    </row>
    <row r="69" spans="1:10" ht="12.75">
      <c r="A69" s="54"/>
      <c r="B69" s="264"/>
      <c r="C69" s="265"/>
      <c r="D69" s="265"/>
      <c r="E69" s="277"/>
      <c r="F69" s="278"/>
      <c r="G69" s="279"/>
      <c r="H69" s="56"/>
      <c r="I69" s="57"/>
      <c r="J69" s="14"/>
    </row>
    <row r="70" spans="1:10" ht="12.75">
      <c r="A70" s="58" t="s">
        <v>30</v>
      </c>
      <c r="B70" s="85"/>
      <c r="C70" s="86"/>
      <c r="D70" s="86"/>
      <c r="E70" s="86"/>
      <c r="F70" s="86"/>
      <c r="G70" s="86"/>
      <c r="H70" s="87"/>
      <c r="I70" s="88">
        <f>SUM(I63:I69)</f>
        <v>0</v>
      </c>
      <c r="J70" s="14"/>
    </row>
    <row r="71" spans="1:10" ht="12.75">
      <c r="A71" s="89"/>
      <c r="B71" s="89"/>
      <c r="C71" s="89"/>
      <c r="D71" s="89"/>
      <c r="E71" s="89"/>
      <c r="F71" s="14"/>
      <c r="G71" s="14"/>
      <c r="H71" s="14"/>
      <c r="I71" s="14"/>
      <c r="J71" s="14"/>
    </row>
    <row r="72" spans="1:11" s="14" customFormat="1" ht="31.5" customHeight="1">
      <c r="A72" s="90" t="s">
        <v>41</v>
      </c>
      <c r="B72" s="91">
        <f>+B2</f>
        <v>0</v>
      </c>
      <c r="C72" s="92">
        <f>SUM(C74:C76)</f>
        <v>0</v>
      </c>
      <c r="D72" s="93"/>
      <c r="E72" s="94"/>
      <c r="K72" s="95"/>
    </row>
    <row r="73" spans="1:11" s="14" customFormat="1" ht="12.75" customHeight="1">
      <c r="A73" s="96"/>
      <c r="B73" s="89"/>
      <c r="C73" s="97"/>
      <c r="D73" s="98"/>
      <c r="E73" s="99" t="s">
        <v>42</v>
      </c>
      <c r="K73" s="95"/>
    </row>
    <row r="74" spans="1:11" s="14" customFormat="1" ht="18" customHeight="1">
      <c r="A74" s="100" t="str">
        <f>+A7</f>
        <v>8.1.1 Personnel costs incl. Overhead</v>
      </c>
      <c r="B74" s="101"/>
      <c r="C74" s="102">
        <f>I22</f>
        <v>0</v>
      </c>
      <c r="D74" s="103"/>
      <c r="E74" s="103"/>
      <c r="K74" s="95"/>
    </row>
    <row r="75" spans="1:11" s="14" customFormat="1" ht="15.75" customHeight="1">
      <c r="A75" s="100" t="str">
        <f>+A24</f>
        <v>8.1.2 R&amp;D Infrastructure Usage</v>
      </c>
      <c r="B75" s="101"/>
      <c r="C75" s="102">
        <f>I34</f>
        <v>0</v>
      </c>
      <c r="D75" s="103"/>
      <c r="E75" s="103"/>
      <c r="G75" s="104"/>
      <c r="H75" s="104"/>
      <c r="I75" s="104"/>
      <c r="K75" s="95"/>
    </row>
    <row r="76" spans="1:11" s="14" customFormat="1" ht="15.75" customHeight="1">
      <c r="A76" s="100" t="str">
        <f>+A36</f>
        <v>8.1.3 Other costs</v>
      </c>
      <c r="B76" s="105"/>
      <c r="C76" s="102">
        <f>SUM(C77:C79)</f>
        <v>0</v>
      </c>
      <c r="D76" s="103"/>
      <c r="E76" s="103"/>
      <c r="F76" s="106"/>
      <c r="G76" s="104"/>
      <c r="H76" s="104"/>
      <c r="I76" s="104"/>
      <c r="K76" s="95"/>
    </row>
    <row r="77" spans="1:11" s="14" customFormat="1" ht="12.75" customHeight="1">
      <c r="A77" s="107"/>
      <c r="B77" s="108" t="str">
        <f>+A37</f>
        <v>8.1.3.1 Travel costs</v>
      </c>
      <c r="C77" s="109">
        <f>I47</f>
        <v>0</v>
      </c>
      <c r="E77" s="110"/>
      <c r="F77" s="106"/>
      <c r="G77" s="104"/>
      <c r="H77" s="104"/>
      <c r="I77" s="104"/>
      <c r="K77" s="95"/>
    </row>
    <row r="78" spans="1:11" s="14" customFormat="1" ht="24.75" customHeight="1">
      <c r="A78" s="111"/>
      <c r="B78" s="112" t="str">
        <f>+A49</f>
        <v>8.1.3.2 Material costs and cost of supplies</v>
      </c>
      <c r="C78" s="109">
        <f>I59</f>
        <v>0</v>
      </c>
      <c r="E78" s="110"/>
      <c r="F78" s="106"/>
      <c r="G78" s="104"/>
      <c r="H78" s="104"/>
      <c r="I78" s="104"/>
      <c r="K78" s="95"/>
    </row>
    <row r="79" spans="1:11" s="14" customFormat="1" ht="12.75" customHeight="1">
      <c r="A79" s="113"/>
      <c r="B79" s="108" t="str">
        <f>+A61</f>
        <v>8.1.3.3 Third-party charges</v>
      </c>
      <c r="C79" s="109">
        <f>I70</f>
        <v>0</v>
      </c>
      <c r="D79" s="114"/>
      <c r="E79" s="115"/>
      <c r="F79" s="116"/>
      <c r="G79" s="104"/>
      <c r="H79" s="104"/>
      <c r="I79" s="104"/>
      <c r="K79" s="95"/>
    </row>
    <row r="80" spans="1:11" s="14" customFormat="1" ht="12.75" customHeight="1">
      <c r="A80" s="117"/>
      <c r="D80" s="118"/>
      <c r="G80" s="104"/>
      <c r="H80" s="104"/>
      <c r="I80" s="104"/>
      <c r="J80" s="95"/>
      <c r="K80" s="95"/>
    </row>
    <row r="81" spans="1:11" s="14" customFormat="1" ht="12.75" customHeight="1">
      <c r="A81" s="117"/>
      <c r="D81" s="118"/>
      <c r="G81" s="104"/>
      <c r="H81" s="104"/>
      <c r="I81" s="104"/>
      <c r="J81" s="95"/>
      <c r="K81" s="95"/>
    </row>
    <row r="82" spans="1:11" s="14" customFormat="1" ht="12.75" customHeight="1">
      <c r="A82" s="117"/>
      <c r="D82" s="118"/>
      <c r="G82" s="104"/>
      <c r="H82" s="104"/>
      <c r="I82" s="104"/>
      <c r="J82" s="95"/>
      <c r="K82" s="95"/>
    </row>
    <row r="83" spans="1:11" s="14" customFormat="1" ht="12.75" customHeight="1">
      <c r="A83" s="117"/>
      <c r="D83" s="118"/>
      <c r="H83" s="104"/>
      <c r="J83" s="95"/>
      <c r="K83" s="95"/>
    </row>
    <row r="84" spans="1:11" s="14" customFormat="1" ht="12.75" customHeight="1">
      <c r="A84" s="117"/>
      <c r="D84" s="118"/>
      <c r="H84" s="104"/>
      <c r="J84" s="95"/>
      <c r="K84" s="95"/>
    </row>
    <row r="85" spans="1:11" s="14" customFormat="1" ht="12.75" customHeight="1">
      <c r="A85" s="117"/>
      <c r="D85" s="118"/>
      <c r="H85" s="104"/>
      <c r="J85" s="95"/>
      <c r="K85" s="95"/>
    </row>
    <row r="86" spans="4:11" s="14" customFormat="1" ht="12.75">
      <c r="D86" s="119"/>
      <c r="H86" s="104"/>
      <c r="J86" s="95"/>
      <c r="K86" s="95"/>
    </row>
    <row r="87" spans="4:11" s="14" customFormat="1" ht="12.75">
      <c r="D87" s="119"/>
      <c r="H87" s="104"/>
      <c r="J87" s="95"/>
      <c r="K87" s="95"/>
    </row>
    <row r="88" spans="4:11" s="14" customFormat="1" ht="12.75">
      <c r="D88" s="119"/>
      <c r="H88" s="104"/>
      <c r="J88" s="95"/>
      <c r="K88" s="95"/>
    </row>
    <row r="89" spans="8:11" s="14" customFormat="1" ht="12.75">
      <c r="H89" s="104"/>
      <c r="J89" s="95"/>
      <c r="K89" s="95"/>
    </row>
    <row r="90" spans="4:11" s="14" customFormat="1" ht="12.75">
      <c r="D90" s="119"/>
      <c r="H90" s="104"/>
      <c r="J90" s="95"/>
      <c r="K90" s="95"/>
    </row>
    <row r="91" spans="4:11" s="14" customFormat="1" ht="12.75">
      <c r="D91" s="119"/>
      <c r="H91" s="104"/>
      <c r="J91" s="95"/>
      <c r="K91" s="95"/>
    </row>
    <row r="92" spans="4:11" s="14" customFormat="1" ht="12.75">
      <c r="D92" s="119"/>
      <c r="H92" s="104"/>
      <c r="J92" s="95"/>
      <c r="K92" s="95"/>
    </row>
    <row r="93" spans="4:11" s="14" customFormat="1" ht="12.75">
      <c r="D93" s="119"/>
      <c r="H93" s="104"/>
      <c r="J93" s="95"/>
      <c r="K93" s="95"/>
    </row>
    <row r="94" spans="4:11" s="14" customFormat="1" ht="12.75">
      <c r="D94" s="119"/>
      <c r="H94" s="104"/>
      <c r="J94" s="95"/>
      <c r="K94" s="95"/>
    </row>
    <row r="95" spans="4:11" s="14" customFormat="1" ht="12.75">
      <c r="D95" s="119"/>
      <c r="H95" s="104"/>
      <c r="J95" s="95"/>
      <c r="K95" s="95"/>
    </row>
    <row r="96" spans="4:11" s="14" customFormat="1" ht="12.75">
      <c r="D96" s="119"/>
      <c r="H96" s="104"/>
      <c r="J96" s="95"/>
      <c r="K96" s="95"/>
    </row>
    <row r="97" spans="4:11" s="14" customFormat="1" ht="12.75">
      <c r="D97" s="119"/>
      <c r="H97" s="104"/>
      <c r="J97" s="95"/>
      <c r="K97" s="95"/>
    </row>
    <row r="98" spans="8:11" s="14" customFormat="1" ht="12.75">
      <c r="H98" s="104"/>
      <c r="J98" s="95"/>
      <c r="K98" s="95"/>
    </row>
    <row r="99" spans="4:11" s="14" customFormat="1" ht="12.75">
      <c r="D99" s="119"/>
      <c r="H99" s="104"/>
      <c r="J99" s="95"/>
      <c r="K99" s="95"/>
    </row>
    <row r="100" spans="4:11" s="14" customFormat="1" ht="12.75">
      <c r="D100" s="119"/>
      <c r="H100" s="104"/>
      <c r="J100" s="95"/>
      <c r="K100" s="95"/>
    </row>
    <row r="101" spans="4:11" s="14" customFormat="1" ht="12.75">
      <c r="D101" s="119"/>
      <c r="H101" s="104"/>
      <c r="J101" s="95"/>
      <c r="K101" s="95"/>
    </row>
    <row r="102" spans="4:11" s="14" customFormat="1" ht="12.75">
      <c r="D102" s="119"/>
      <c r="H102" s="104"/>
      <c r="J102" s="95"/>
      <c r="K102" s="95"/>
    </row>
    <row r="103" spans="4:11" s="14" customFormat="1" ht="12.75">
      <c r="D103" s="119"/>
      <c r="H103" s="104"/>
      <c r="J103" s="95"/>
      <c r="K103" s="95"/>
    </row>
    <row r="104" spans="4:11" s="14" customFormat="1" ht="12.75">
      <c r="D104" s="119"/>
      <c r="H104" s="104"/>
      <c r="J104" s="95"/>
      <c r="K104" s="95"/>
    </row>
    <row r="105" spans="4:11" s="14" customFormat="1" ht="12.75">
      <c r="D105" s="119"/>
      <c r="H105" s="104"/>
      <c r="J105" s="95"/>
      <c r="K105" s="95"/>
    </row>
    <row r="106" spans="4:11" s="14" customFormat="1" ht="12.75">
      <c r="D106" s="119"/>
      <c r="H106" s="104"/>
      <c r="J106" s="95"/>
      <c r="K106" s="95"/>
    </row>
    <row r="107" spans="8:11" s="14" customFormat="1" ht="12.75">
      <c r="H107" s="104"/>
      <c r="J107" s="95"/>
      <c r="K107" s="95"/>
    </row>
    <row r="108" spans="8:11" s="14" customFormat="1" ht="12.75">
      <c r="H108" s="104"/>
      <c r="J108" s="95"/>
      <c r="K108" s="95"/>
    </row>
  </sheetData>
  <mergeCells count="73">
    <mergeCell ref="B66:E66"/>
    <mergeCell ref="F66:G66"/>
    <mergeCell ref="B69:E69"/>
    <mergeCell ref="F69:G69"/>
    <mergeCell ref="B67:E67"/>
    <mergeCell ref="F67:G67"/>
    <mergeCell ref="B68:E68"/>
    <mergeCell ref="F68:G68"/>
    <mergeCell ref="B64:E64"/>
    <mergeCell ref="F64:G64"/>
    <mergeCell ref="B65:E65"/>
    <mergeCell ref="F65:G65"/>
    <mergeCell ref="B58:G58"/>
    <mergeCell ref="B62:E62"/>
    <mergeCell ref="F62:G62"/>
    <mergeCell ref="B63:E63"/>
    <mergeCell ref="F63:G63"/>
    <mergeCell ref="B54:G54"/>
    <mergeCell ref="B55:G55"/>
    <mergeCell ref="B56:G56"/>
    <mergeCell ref="B57:G57"/>
    <mergeCell ref="B50:G50"/>
    <mergeCell ref="B51:G51"/>
    <mergeCell ref="B52:G52"/>
    <mergeCell ref="B53:G53"/>
    <mergeCell ref="B44:G44"/>
    <mergeCell ref="B45:G45"/>
    <mergeCell ref="B46:G46"/>
    <mergeCell ref="A49:C49"/>
    <mergeCell ref="B40:G40"/>
    <mergeCell ref="B41:G41"/>
    <mergeCell ref="B42:G42"/>
    <mergeCell ref="B43:G43"/>
    <mergeCell ref="A36:B36"/>
    <mergeCell ref="A37:B37"/>
    <mergeCell ref="B38:G38"/>
    <mergeCell ref="B39:G39"/>
    <mergeCell ref="B32:D32"/>
    <mergeCell ref="F32:G32"/>
    <mergeCell ref="B33:D33"/>
    <mergeCell ref="F33:G33"/>
    <mergeCell ref="B30:D30"/>
    <mergeCell ref="F30:G30"/>
    <mergeCell ref="B31:D31"/>
    <mergeCell ref="F31:G31"/>
    <mergeCell ref="B28:D28"/>
    <mergeCell ref="F28:G28"/>
    <mergeCell ref="B29:D29"/>
    <mergeCell ref="F29:G29"/>
    <mergeCell ref="B26:D26"/>
    <mergeCell ref="F26:G26"/>
    <mergeCell ref="B27:D27"/>
    <mergeCell ref="F27:G27"/>
    <mergeCell ref="B21:C21"/>
    <mergeCell ref="A24:B24"/>
    <mergeCell ref="B25:D25"/>
    <mergeCell ref="F25:G25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K8:P8"/>
    <mergeCell ref="A1:F1"/>
    <mergeCell ref="B4:F4"/>
    <mergeCell ref="B8:C8"/>
  </mergeCells>
  <dataValidations count="8">
    <dataValidation type="decimal" operator="greaterThan" allowBlank="1" showErrorMessage="1" errorTitle="Falsche Eingabe" error="Bitte eine gültige Dezimalzahl eingeben!" sqref="I51:I58 I39:I46 E9:F21">
      <formula1>0</formula1>
    </dataValidation>
    <dataValidation allowBlank="1" sqref="H39:H46 H51:H58 H63:H69"/>
    <dataValidation type="date" operator="greaterThan" allowBlank="1" showErrorMessage="1" errorTitle="Falsche Eingabe" error="Bitte ein gültiges Datum eingeben!" sqref="G2:I2 F26:F33">
      <formula1>1</formula1>
    </dataValidation>
    <dataValidation operator="greaterThan" allowBlank="1" showErrorMessage="1" errorTitle="Falsche Eingabe" error="Bitte eine gültige Dezimalzahl eingeben!" sqref="G9:G21"/>
    <dataValidation operator="greaterThan" allowBlank="1" showErrorMessage="1" errorTitle="Falsche Eingabe" error="Bitte nur die Nummer (&gt;0) des Workpackages eingeben!" sqref="A9:A21 A26:A33 A39:A46 A51:A58 A63:A69"/>
    <dataValidation sqref="H26"/>
    <dataValidation allowBlank="1" sqref="H27:H33"/>
    <dataValidation operator="greaterThan" allowBlank="1" showErrorMessage="1" errorTitle="Falsche Eingabe" error="Bitte ein gültiges Datum eingeben!" sqref="F63:G69"/>
  </dataValidations>
  <printOptions/>
  <pageMargins left="0.75" right="0.75" top="1" bottom="1" header="0.4921259845" footer="0.4921259845"/>
  <pageSetup horizontalDpi="600" verticalDpi="600" orientation="portrait" paperSize="9" scale="60" r:id="rId1"/>
  <headerFooter alignWithMargins="0">
    <oddHeader>&amp;L&amp;12FIT-IT</oddHeader>
    <oddFooter>&amp;L&amp;12&amp;A&amp;C&amp;12&amp;P / &amp;N&amp;R&amp;12&amp;D</oddFooter>
  </headerFooter>
  <rowBreaks count="1" manualBreakCount="1">
    <brk id="79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26">
      <selection activeCell="B68" sqref="B68:E68"/>
    </sheetView>
  </sheetViews>
  <sheetFormatPr defaultColWidth="11.421875" defaultRowHeight="12.75"/>
  <cols>
    <col min="1" max="1" width="19.140625" style="13" customWidth="1"/>
    <col min="2" max="2" width="27.140625" style="13" customWidth="1"/>
    <col min="3" max="4" width="20.28125" style="13" customWidth="1"/>
    <col min="5" max="5" width="12.140625" style="13" customWidth="1"/>
    <col min="6" max="6" width="11.8515625" style="13" customWidth="1"/>
    <col min="7" max="7" width="10.140625" style="13" customWidth="1"/>
    <col min="8" max="8" width="7.8515625" style="120" customWidth="1"/>
    <col min="9" max="9" width="14.28125" style="13" customWidth="1"/>
    <col min="10" max="10" width="11.421875" style="15" hidden="1" customWidth="1"/>
    <col min="11" max="11" width="3.421875" style="15" customWidth="1"/>
    <col min="12" max="16384" width="11.421875" style="13" customWidth="1"/>
  </cols>
  <sheetData>
    <row r="1" spans="1:11" ht="12.75" customHeight="1">
      <c r="A1" s="249" t="s">
        <v>43</v>
      </c>
      <c r="B1" s="249"/>
      <c r="C1" s="249"/>
      <c r="D1" s="249"/>
      <c r="E1" s="249"/>
      <c r="F1" s="249"/>
      <c r="H1" s="13"/>
      <c r="J1" s="14"/>
      <c r="K1" s="12" t="s">
        <v>17</v>
      </c>
    </row>
    <row r="2" spans="1:11" ht="12.75">
      <c r="A2" s="16" t="s">
        <v>20</v>
      </c>
      <c r="B2" s="17"/>
      <c r="C2" s="17"/>
      <c r="D2" s="17"/>
      <c r="E2" s="17"/>
      <c r="F2" s="18"/>
      <c r="G2" s="19"/>
      <c r="H2" s="19"/>
      <c r="J2" s="14"/>
      <c r="K2" s="12" t="s">
        <v>18</v>
      </c>
    </row>
    <row r="3" spans="1:10" ht="12.75">
      <c r="A3" s="20" t="s">
        <v>16</v>
      </c>
      <c r="B3" s="212">
        <f>+'6 Key data'!$B$14</f>
        <v>0</v>
      </c>
      <c r="C3" s="17"/>
      <c r="D3" s="17"/>
      <c r="E3" s="17"/>
      <c r="F3" s="18"/>
      <c r="G3" s="19"/>
      <c r="H3" s="19"/>
      <c r="I3" s="14"/>
      <c r="J3" s="14"/>
    </row>
    <row r="4" spans="1:10" ht="21.75" customHeight="1">
      <c r="A4" s="21" t="s">
        <v>21</v>
      </c>
      <c r="B4" s="250">
        <f>+'6 Key data'!B11</f>
        <v>0</v>
      </c>
      <c r="C4" s="251"/>
      <c r="D4" s="251"/>
      <c r="E4" s="251"/>
      <c r="F4" s="252"/>
      <c r="G4" s="19"/>
      <c r="H4" s="19"/>
      <c r="J4" s="14"/>
    </row>
    <row r="5" spans="1:10" ht="13.5" customHeight="1">
      <c r="A5" s="16" t="s">
        <v>22</v>
      </c>
      <c r="B5" s="22">
        <f>+'6 Key data'!E28</f>
        <v>3</v>
      </c>
      <c r="C5" s="17"/>
      <c r="D5" s="17"/>
      <c r="E5" s="17"/>
      <c r="F5" s="18"/>
      <c r="G5" s="19"/>
      <c r="H5" s="19"/>
      <c r="J5" s="14"/>
    </row>
    <row r="6" spans="8:10" ht="14.25" customHeight="1">
      <c r="H6" s="13"/>
      <c r="I6" s="14"/>
      <c r="J6" s="14"/>
    </row>
    <row r="7" spans="1:10" ht="12.75">
      <c r="A7" s="23" t="s">
        <v>105</v>
      </c>
      <c r="B7" s="24"/>
      <c r="C7" s="24"/>
      <c r="D7" s="24"/>
      <c r="E7" s="24"/>
      <c r="F7" s="24"/>
      <c r="G7" s="24"/>
      <c r="H7" s="24"/>
      <c r="I7" s="25"/>
      <c r="J7" s="14"/>
    </row>
    <row r="8" spans="1:16" ht="36.75" customHeight="1">
      <c r="A8" s="26" t="s">
        <v>23</v>
      </c>
      <c r="B8" s="253" t="s">
        <v>24</v>
      </c>
      <c r="C8" s="254"/>
      <c r="D8" s="27" t="s">
        <v>25</v>
      </c>
      <c r="E8" s="28" t="s">
        <v>26</v>
      </c>
      <c r="F8" s="26" t="s">
        <v>27</v>
      </c>
      <c r="G8" s="27" t="s">
        <v>97</v>
      </c>
      <c r="H8" s="26" t="s">
        <v>28</v>
      </c>
      <c r="I8" s="27" t="s">
        <v>29</v>
      </c>
      <c r="J8" s="14"/>
      <c r="K8" s="248" t="s">
        <v>98</v>
      </c>
      <c r="L8" s="248"/>
      <c r="M8" s="248"/>
      <c r="N8" s="248"/>
      <c r="O8" s="248"/>
      <c r="P8" s="248"/>
    </row>
    <row r="9" spans="1:10" ht="12.75">
      <c r="A9" s="29"/>
      <c r="B9" s="255"/>
      <c r="C9" s="256"/>
      <c r="D9" s="30"/>
      <c r="E9" s="31"/>
      <c r="F9" s="31"/>
      <c r="G9" s="32"/>
      <c r="H9" s="33">
        <f aca="true" t="shared" si="0" ref="H9:H21">+F9*14*1.32/1680*(1+G9)</f>
        <v>0</v>
      </c>
      <c r="I9" s="34">
        <f aca="true" t="shared" si="1" ref="I9:I21">E9*H9</f>
        <v>0</v>
      </c>
      <c r="J9" s="14"/>
    </row>
    <row r="10" spans="1:10" ht="12.75">
      <c r="A10" s="29"/>
      <c r="B10" s="255"/>
      <c r="C10" s="256"/>
      <c r="D10" s="30"/>
      <c r="E10" s="31"/>
      <c r="F10" s="31"/>
      <c r="G10" s="32"/>
      <c r="H10" s="33">
        <f t="shared" si="0"/>
        <v>0</v>
      </c>
      <c r="I10" s="34">
        <f t="shared" si="1"/>
        <v>0</v>
      </c>
      <c r="J10" s="14"/>
    </row>
    <row r="11" spans="1:10" ht="12.75">
      <c r="A11" s="29"/>
      <c r="B11" s="255"/>
      <c r="C11" s="256"/>
      <c r="D11" s="30"/>
      <c r="E11" s="31"/>
      <c r="F11" s="31"/>
      <c r="G11" s="32"/>
      <c r="H11" s="33">
        <f t="shared" si="0"/>
        <v>0</v>
      </c>
      <c r="I11" s="34">
        <f t="shared" si="1"/>
        <v>0</v>
      </c>
      <c r="J11" s="14"/>
    </row>
    <row r="12" spans="1:10" ht="12.75">
      <c r="A12" s="29"/>
      <c r="B12" s="255"/>
      <c r="C12" s="256"/>
      <c r="D12" s="30"/>
      <c r="E12" s="31"/>
      <c r="F12" s="31"/>
      <c r="G12" s="32"/>
      <c r="H12" s="33">
        <f t="shared" si="0"/>
        <v>0</v>
      </c>
      <c r="I12" s="34">
        <f t="shared" si="1"/>
        <v>0</v>
      </c>
      <c r="J12" s="14"/>
    </row>
    <row r="13" spans="1:10" ht="12.75">
      <c r="A13" s="29"/>
      <c r="B13" s="255"/>
      <c r="C13" s="256"/>
      <c r="D13" s="30"/>
      <c r="E13" s="31"/>
      <c r="F13" s="31"/>
      <c r="G13" s="32"/>
      <c r="H13" s="33">
        <f t="shared" si="0"/>
        <v>0</v>
      </c>
      <c r="I13" s="34">
        <f t="shared" si="1"/>
        <v>0</v>
      </c>
      <c r="J13" s="14"/>
    </row>
    <row r="14" spans="1:10" ht="12.75">
      <c r="A14" s="29"/>
      <c r="B14" s="255"/>
      <c r="C14" s="256"/>
      <c r="D14" s="30"/>
      <c r="E14" s="31"/>
      <c r="F14" s="31"/>
      <c r="G14" s="32"/>
      <c r="H14" s="33">
        <f t="shared" si="0"/>
        <v>0</v>
      </c>
      <c r="I14" s="34">
        <f t="shared" si="1"/>
        <v>0</v>
      </c>
      <c r="J14" s="14"/>
    </row>
    <row r="15" spans="1:10" ht="12.75">
      <c r="A15" s="29"/>
      <c r="B15" s="255"/>
      <c r="C15" s="256"/>
      <c r="D15" s="30"/>
      <c r="E15" s="31"/>
      <c r="F15" s="31"/>
      <c r="G15" s="32"/>
      <c r="H15" s="33">
        <f t="shared" si="0"/>
        <v>0</v>
      </c>
      <c r="I15" s="34">
        <f t="shared" si="1"/>
        <v>0</v>
      </c>
      <c r="J15" s="14"/>
    </row>
    <row r="16" spans="1:10" ht="12.75">
      <c r="A16" s="29"/>
      <c r="B16" s="255"/>
      <c r="C16" s="256"/>
      <c r="D16" s="30"/>
      <c r="E16" s="31"/>
      <c r="F16" s="31"/>
      <c r="G16" s="32"/>
      <c r="H16" s="33">
        <f t="shared" si="0"/>
        <v>0</v>
      </c>
      <c r="I16" s="34">
        <f t="shared" si="1"/>
        <v>0</v>
      </c>
      <c r="J16" s="14"/>
    </row>
    <row r="17" spans="1:10" ht="12.75">
      <c r="A17" s="29"/>
      <c r="B17" s="255"/>
      <c r="C17" s="256"/>
      <c r="D17" s="30"/>
      <c r="E17" s="31"/>
      <c r="F17" s="31"/>
      <c r="G17" s="32"/>
      <c r="H17" s="33">
        <f t="shared" si="0"/>
        <v>0</v>
      </c>
      <c r="I17" s="34">
        <f t="shared" si="1"/>
        <v>0</v>
      </c>
      <c r="J17" s="14"/>
    </row>
    <row r="18" spans="1:10" ht="12.75">
      <c r="A18" s="29"/>
      <c r="B18" s="255"/>
      <c r="C18" s="256"/>
      <c r="D18" s="30"/>
      <c r="E18" s="31"/>
      <c r="F18" s="31"/>
      <c r="G18" s="32"/>
      <c r="H18" s="33">
        <f t="shared" si="0"/>
        <v>0</v>
      </c>
      <c r="I18" s="34">
        <f t="shared" si="1"/>
        <v>0</v>
      </c>
      <c r="J18" s="14"/>
    </row>
    <row r="19" spans="1:10" ht="12.75">
      <c r="A19" s="29"/>
      <c r="B19" s="255"/>
      <c r="C19" s="256"/>
      <c r="D19" s="30"/>
      <c r="E19" s="31"/>
      <c r="F19" s="31"/>
      <c r="G19" s="32"/>
      <c r="H19" s="33">
        <f t="shared" si="0"/>
        <v>0</v>
      </c>
      <c r="I19" s="34">
        <f t="shared" si="1"/>
        <v>0</v>
      </c>
      <c r="J19" s="14"/>
    </row>
    <row r="20" spans="1:10" ht="12.75">
      <c r="A20" s="29"/>
      <c r="B20" s="255"/>
      <c r="C20" s="256"/>
      <c r="D20" s="30"/>
      <c r="E20" s="31"/>
      <c r="F20" s="31"/>
      <c r="G20" s="32"/>
      <c r="H20" s="33">
        <f t="shared" si="0"/>
        <v>0</v>
      </c>
      <c r="I20" s="34">
        <f t="shared" si="1"/>
        <v>0</v>
      </c>
      <c r="J20" s="14"/>
    </row>
    <row r="21" spans="1:10" ht="12.75">
      <c r="A21" s="35"/>
      <c r="B21" s="255"/>
      <c r="C21" s="256"/>
      <c r="D21" s="36"/>
      <c r="E21" s="37"/>
      <c r="F21" s="37"/>
      <c r="G21" s="38"/>
      <c r="H21" s="39">
        <f t="shared" si="0"/>
        <v>0</v>
      </c>
      <c r="I21" s="40">
        <f t="shared" si="1"/>
        <v>0</v>
      </c>
      <c r="J21" s="14"/>
    </row>
    <row r="22" spans="1:10" ht="12.75">
      <c r="A22" s="41" t="s">
        <v>30</v>
      </c>
      <c r="C22" s="42"/>
      <c r="D22" s="43"/>
      <c r="E22" s="44">
        <f>SUM(E9:E21)</f>
        <v>0</v>
      </c>
      <c r="F22" s="45"/>
      <c r="G22" s="46"/>
      <c r="H22" s="47">
        <f>+IF(E22,I22/E22,0)</f>
        <v>0</v>
      </c>
      <c r="I22" s="48">
        <f>SUM(I9:I21)</f>
        <v>0</v>
      </c>
      <c r="J22" s="14"/>
    </row>
    <row r="23" spans="1:10" ht="12.75">
      <c r="A23" s="49"/>
      <c r="B23" s="42"/>
      <c r="C23" s="42"/>
      <c r="D23" s="42"/>
      <c r="E23" s="42"/>
      <c r="F23" s="42"/>
      <c r="G23" s="42"/>
      <c r="H23" s="42"/>
      <c r="I23" s="50"/>
      <c r="J23" s="14"/>
    </row>
    <row r="24" spans="1:10" ht="12.75">
      <c r="A24" s="257" t="s">
        <v>106</v>
      </c>
      <c r="B24" s="258"/>
      <c r="C24" s="51"/>
      <c r="D24" s="51"/>
      <c r="E24" s="51"/>
      <c r="F24" s="51"/>
      <c r="G24" s="51"/>
      <c r="H24" s="51"/>
      <c r="I24" s="52"/>
      <c r="J24" s="14"/>
    </row>
    <row r="25" spans="1:10" ht="38.25">
      <c r="A25" s="26" t="str">
        <f>+A8</f>
        <v>Work package number(s)</v>
      </c>
      <c r="B25" s="259" t="s">
        <v>31</v>
      </c>
      <c r="C25" s="260"/>
      <c r="D25" s="261"/>
      <c r="E25" s="53" t="s">
        <v>32</v>
      </c>
      <c r="F25" s="262" t="s">
        <v>33</v>
      </c>
      <c r="G25" s="263"/>
      <c r="H25" s="28" t="s">
        <v>34</v>
      </c>
      <c r="I25" s="27" t="str">
        <f>+I8</f>
        <v>Cost (EUR)</v>
      </c>
      <c r="J25" s="14"/>
    </row>
    <row r="26" spans="1:10" ht="12.75">
      <c r="A26" s="54"/>
      <c r="B26" s="264"/>
      <c r="C26" s="265"/>
      <c r="D26" s="266"/>
      <c r="E26" s="55"/>
      <c r="F26" s="267"/>
      <c r="G26" s="268"/>
      <c r="H26" s="56"/>
      <c r="I26" s="57"/>
      <c r="J26" s="14"/>
    </row>
    <row r="27" spans="1:10" ht="12.75">
      <c r="A27" s="54"/>
      <c r="B27" s="264"/>
      <c r="C27" s="265"/>
      <c r="D27" s="266"/>
      <c r="E27" s="55"/>
      <c r="F27" s="267"/>
      <c r="G27" s="268"/>
      <c r="H27" s="56"/>
      <c r="I27" s="57"/>
      <c r="J27" s="14"/>
    </row>
    <row r="28" spans="1:10" ht="12.75">
      <c r="A28" s="54"/>
      <c r="B28" s="264"/>
      <c r="C28" s="265"/>
      <c r="D28" s="266"/>
      <c r="E28" s="55"/>
      <c r="F28" s="267"/>
      <c r="G28" s="268"/>
      <c r="H28" s="56"/>
      <c r="I28" s="57"/>
      <c r="J28" s="14"/>
    </row>
    <row r="29" spans="1:10" ht="12.75">
      <c r="A29" s="54"/>
      <c r="B29" s="264"/>
      <c r="C29" s="265"/>
      <c r="D29" s="266"/>
      <c r="E29" s="55"/>
      <c r="F29" s="267"/>
      <c r="G29" s="268"/>
      <c r="H29" s="56"/>
      <c r="I29" s="57"/>
      <c r="J29" s="14"/>
    </row>
    <row r="30" spans="1:10" ht="12.75">
      <c r="A30" s="54"/>
      <c r="B30" s="264"/>
      <c r="C30" s="265"/>
      <c r="D30" s="266"/>
      <c r="E30" s="55"/>
      <c r="F30" s="267"/>
      <c r="G30" s="268"/>
      <c r="H30" s="56"/>
      <c r="I30" s="57"/>
      <c r="J30" s="14"/>
    </row>
    <row r="31" spans="1:10" ht="12.75">
      <c r="A31" s="54"/>
      <c r="B31" s="264"/>
      <c r="C31" s="265"/>
      <c r="D31" s="266"/>
      <c r="E31" s="55"/>
      <c r="F31" s="267"/>
      <c r="G31" s="268"/>
      <c r="H31" s="56"/>
      <c r="I31" s="57"/>
      <c r="J31" s="14"/>
    </row>
    <row r="32" spans="1:10" ht="12.75">
      <c r="A32" s="54"/>
      <c r="B32" s="264"/>
      <c r="C32" s="265"/>
      <c r="D32" s="266"/>
      <c r="E32" s="55"/>
      <c r="F32" s="267"/>
      <c r="G32" s="268"/>
      <c r="H32" s="56"/>
      <c r="I32" s="57"/>
      <c r="J32" s="14"/>
    </row>
    <row r="33" spans="1:10" ht="12.75">
      <c r="A33" s="54"/>
      <c r="B33" s="264"/>
      <c r="C33" s="265"/>
      <c r="D33" s="266"/>
      <c r="E33" s="55"/>
      <c r="F33" s="267"/>
      <c r="G33" s="268"/>
      <c r="H33" s="56"/>
      <c r="I33" s="57"/>
      <c r="J33" s="14"/>
    </row>
    <row r="34" spans="1:10" ht="12.75">
      <c r="A34" s="58" t="s">
        <v>30</v>
      </c>
      <c r="B34" s="58"/>
      <c r="C34" s="42"/>
      <c r="D34" s="42"/>
      <c r="E34" s="49"/>
      <c r="F34" s="42"/>
      <c r="G34" s="42"/>
      <c r="H34" s="59"/>
      <c r="I34" s="48">
        <f>SUM(I26:I33)</f>
        <v>0</v>
      </c>
      <c r="J34" s="14"/>
    </row>
    <row r="35" spans="1:10" ht="12.75">
      <c r="A35" s="42"/>
      <c r="B35" s="42"/>
      <c r="C35" s="42"/>
      <c r="D35" s="42"/>
      <c r="E35" s="42"/>
      <c r="F35" s="42"/>
      <c r="G35" s="42"/>
      <c r="H35" s="42"/>
      <c r="I35" s="42"/>
      <c r="J35" s="14"/>
    </row>
    <row r="36" spans="1:10" ht="12.75">
      <c r="A36" s="257" t="s">
        <v>44</v>
      </c>
      <c r="B36" s="258"/>
      <c r="C36" s="51"/>
      <c r="D36" s="51"/>
      <c r="E36" s="51"/>
      <c r="F36" s="51"/>
      <c r="G36" s="51"/>
      <c r="H36" s="51"/>
      <c r="I36" s="52"/>
      <c r="J36" s="14"/>
    </row>
    <row r="37" spans="1:10" ht="12.75">
      <c r="A37" s="257" t="s">
        <v>45</v>
      </c>
      <c r="B37" s="258"/>
      <c r="C37" s="51"/>
      <c r="D37" s="51"/>
      <c r="E37" s="51"/>
      <c r="F37" s="51"/>
      <c r="G37" s="51"/>
      <c r="H37" s="51"/>
      <c r="I37" s="60"/>
      <c r="J37" s="14"/>
    </row>
    <row r="38" spans="1:10" ht="24.75" customHeight="1">
      <c r="A38" s="26" t="str">
        <f>+A25</f>
        <v>Work package number(s)</v>
      </c>
      <c r="B38" s="269" t="s">
        <v>37</v>
      </c>
      <c r="C38" s="270"/>
      <c r="D38" s="270"/>
      <c r="E38" s="270"/>
      <c r="F38" s="270"/>
      <c r="G38" s="271"/>
      <c r="H38" s="28" t="s">
        <v>34</v>
      </c>
      <c r="I38" s="27" t="str">
        <f>+I25</f>
        <v>Cost (EUR)</v>
      </c>
      <c r="J38" s="14"/>
    </row>
    <row r="39" spans="1:10" ht="12.75">
      <c r="A39" s="61"/>
      <c r="B39" s="272"/>
      <c r="C39" s="273"/>
      <c r="D39" s="273"/>
      <c r="E39" s="273"/>
      <c r="F39" s="273"/>
      <c r="G39" s="274"/>
      <c r="H39" s="62"/>
      <c r="I39" s="63"/>
      <c r="J39" s="14"/>
    </row>
    <row r="40" spans="1:10" ht="12.75">
      <c r="A40" s="54"/>
      <c r="B40" s="272"/>
      <c r="C40" s="273"/>
      <c r="D40" s="273"/>
      <c r="E40" s="273"/>
      <c r="F40" s="273"/>
      <c r="G40" s="274"/>
      <c r="H40" s="56"/>
      <c r="I40" s="63"/>
      <c r="J40" s="14"/>
    </row>
    <row r="41" spans="1:10" ht="12.75">
      <c r="A41" s="54"/>
      <c r="B41" s="272"/>
      <c r="C41" s="273"/>
      <c r="D41" s="273"/>
      <c r="E41" s="273"/>
      <c r="F41" s="273"/>
      <c r="G41" s="274"/>
      <c r="H41" s="56"/>
      <c r="I41" s="63"/>
      <c r="J41" s="14"/>
    </row>
    <row r="42" spans="1:10" ht="12.75">
      <c r="A42" s="54"/>
      <c r="B42" s="272"/>
      <c r="C42" s="273"/>
      <c r="D42" s="273"/>
      <c r="E42" s="273"/>
      <c r="F42" s="273"/>
      <c r="G42" s="274"/>
      <c r="H42" s="56"/>
      <c r="I42" s="63"/>
      <c r="J42" s="14"/>
    </row>
    <row r="43" spans="1:10" ht="12.75">
      <c r="A43" s="54"/>
      <c r="B43" s="272"/>
      <c r="C43" s="273"/>
      <c r="D43" s="273"/>
      <c r="E43" s="273"/>
      <c r="F43" s="273"/>
      <c r="G43" s="274"/>
      <c r="H43" s="56"/>
      <c r="I43" s="63"/>
      <c r="J43" s="14"/>
    </row>
    <row r="44" spans="1:10" ht="12.75">
      <c r="A44" s="54"/>
      <c r="B44" s="272"/>
      <c r="C44" s="273"/>
      <c r="D44" s="273"/>
      <c r="E44" s="273"/>
      <c r="F44" s="273"/>
      <c r="G44" s="274"/>
      <c r="H44" s="56"/>
      <c r="I44" s="63"/>
      <c r="J44" s="14"/>
    </row>
    <row r="45" spans="1:10" ht="12.75">
      <c r="A45" s="54"/>
      <c r="B45" s="272"/>
      <c r="C45" s="273"/>
      <c r="D45" s="273"/>
      <c r="E45" s="273"/>
      <c r="F45" s="273"/>
      <c r="G45" s="274"/>
      <c r="H45" s="56"/>
      <c r="I45" s="63"/>
      <c r="J45" s="14"/>
    </row>
    <row r="46" spans="1:10" ht="12.75">
      <c r="A46" s="54"/>
      <c r="B46" s="272"/>
      <c r="C46" s="273"/>
      <c r="D46" s="273"/>
      <c r="E46" s="273"/>
      <c r="F46" s="273"/>
      <c r="G46" s="274"/>
      <c r="H46" s="56"/>
      <c r="I46" s="63"/>
      <c r="J46" s="14"/>
    </row>
    <row r="47" spans="1:10" ht="12.75">
      <c r="A47" s="64" t="s">
        <v>30</v>
      </c>
      <c r="B47" s="65"/>
      <c r="C47" s="66"/>
      <c r="D47" s="66"/>
      <c r="E47" s="66"/>
      <c r="F47" s="66"/>
      <c r="G47" s="66"/>
      <c r="H47" s="67"/>
      <c r="I47" s="68">
        <f>SUM(I39:I46)</f>
        <v>0</v>
      </c>
      <c r="J47" s="14"/>
    </row>
    <row r="48" spans="1:10" ht="11.25" customHeight="1">
      <c r="A48" s="69"/>
      <c r="B48" s="70"/>
      <c r="C48" s="70"/>
      <c r="D48" s="70"/>
      <c r="E48" s="70"/>
      <c r="F48" s="70"/>
      <c r="G48" s="70"/>
      <c r="H48" s="70"/>
      <c r="I48" s="71"/>
      <c r="J48" s="14"/>
    </row>
    <row r="49" spans="1:10" ht="18" customHeight="1">
      <c r="A49" s="275" t="s">
        <v>46</v>
      </c>
      <c r="B49" s="276"/>
      <c r="C49" s="276"/>
      <c r="D49" s="72"/>
      <c r="E49" s="72"/>
      <c r="F49" s="72"/>
      <c r="G49" s="72"/>
      <c r="H49" s="72"/>
      <c r="I49" s="73"/>
      <c r="J49" s="14"/>
    </row>
    <row r="50" spans="1:10" ht="25.5">
      <c r="A50" s="26" t="str">
        <f>+A38</f>
        <v>Work package number(s)</v>
      </c>
      <c r="B50" s="269" t="s">
        <v>31</v>
      </c>
      <c r="C50" s="270"/>
      <c r="D50" s="270"/>
      <c r="E50" s="270"/>
      <c r="F50" s="270"/>
      <c r="G50" s="271"/>
      <c r="H50" s="28" t="s">
        <v>34</v>
      </c>
      <c r="I50" s="27" t="str">
        <f>+I38</f>
        <v>Cost (EUR)</v>
      </c>
      <c r="J50" s="14"/>
    </row>
    <row r="51" spans="1:10" ht="12.75">
      <c r="A51" s="61"/>
      <c r="B51" s="272"/>
      <c r="C51" s="273"/>
      <c r="D51" s="273"/>
      <c r="E51" s="273"/>
      <c r="F51" s="273"/>
      <c r="G51" s="274"/>
      <c r="H51" s="62"/>
      <c r="I51" s="63"/>
      <c r="J51" s="14"/>
    </row>
    <row r="52" spans="1:10" ht="12.75">
      <c r="A52" s="54"/>
      <c r="B52" s="272"/>
      <c r="C52" s="273"/>
      <c r="D52" s="273"/>
      <c r="E52" s="273"/>
      <c r="F52" s="273"/>
      <c r="G52" s="274"/>
      <c r="H52" s="56"/>
      <c r="I52" s="63"/>
      <c r="J52" s="14"/>
    </row>
    <row r="53" spans="1:10" ht="12.75">
      <c r="A53" s="54"/>
      <c r="B53" s="272"/>
      <c r="C53" s="273"/>
      <c r="D53" s="273"/>
      <c r="E53" s="273"/>
      <c r="F53" s="273"/>
      <c r="G53" s="274"/>
      <c r="H53" s="56"/>
      <c r="I53" s="63"/>
      <c r="J53" s="14"/>
    </row>
    <row r="54" spans="1:10" ht="12.75">
      <c r="A54" s="54"/>
      <c r="B54" s="272"/>
      <c r="C54" s="273"/>
      <c r="D54" s="273"/>
      <c r="E54" s="273"/>
      <c r="F54" s="273"/>
      <c r="G54" s="274"/>
      <c r="H54" s="56"/>
      <c r="I54" s="63"/>
      <c r="J54" s="14"/>
    </row>
    <row r="55" spans="1:10" ht="12.75">
      <c r="A55" s="54"/>
      <c r="B55" s="272"/>
      <c r="C55" s="273"/>
      <c r="D55" s="273"/>
      <c r="E55" s="273"/>
      <c r="F55" s="273"/>
      <c r="G55" s="274"/>
      <c r="H55" s="56"/>
      <c r="I55" s="63"/>
      <c r="J55" s="14"/>
    </row>
    <row r="56" spans="1:10" ht="12.75">
      <c r="A56" s="54"/>
      <c r="B56" s="272"/>
      <c r="C56" s="273"/>
      <c r="D56" s="273"/>
      <c r="E56" s="273"/>
      <c r="F56" s="273"/>
      <c r="G56" s="274"/>
      <c r="H56" s="56"/>
      <c r="I56" s="63"/>
      <c r="J56" s="14"/>
    </row>
    <row r="57" spans="1:10" ht="12.75">
      <c r="A57" s="54"/>
      <c r="B57" s="272"/>
      <c r="C57" s="273"/>
      <c r="D57" s="273"/>
      <c r="E57" s="273"/>
      <c r="F57" s="273"/>
      <c r="G57" s="274"/>
      <c r="H57" s="56"/>
      <c r="I57" s="63"/>
      <c r="J57" s="14"/>
    </row>
    <row r="58" spans="1:10" ht="12.75">
      <c r="A58" s="54"/>
      <c r="B58" s="272"/>
      <c r="C58" s="273"/>
      <c r="D58" s="273"/>
      <c r="E58" s="273"/>
      <c r="F58" s="273"/>
      <c r="G58" s="274"/>
      <c r="H58" s="56"/>
      <c r="I58" s="63"/>
      <c r="J58" s="14"/>
    </row>
    <row r="59" spans="1:10" ht="12.75">
      <c r="A59" s="64" t="s">
        <v>30</v>
      </c>
      <c r="B59" s="74"/>
      <c r="C59" s="75"/>
      <c r="D59" s="75"/>
      <c r="E59" s="75"/>
      <c r="F59" s="75"/>
      <c r="G59" s="75"/>
      <c r="H59" s="76"/>
      <c r="I59" s="68">
        <f>SUM(I51:I58)</f>
        <v>0</v>
      </c>
      <c r="J59" s="14"/>
    </row>
    <row r="60" spans="1:10" ht="12.75">
      <c r="A60" s="77"/>
      <c r="B60" s="78"/>
      <c r="C60" s="78"/>
      <c r="D60" s="78"/>
      <c r="E60" s="78"/>
      <c r="F60" s="78"/>
      <c r="G60" s="79"/>
      <c r="H60" s="78"/>
      <c r="I60" s="80"/>
      <c r="J60" s="14"/>
    </row>
    <row r="61" spans="1:10" ht="12.75">
      <c r="A61" s="81" t="s">
        <v>47</v>
      </c>
      <c r="B61" s="82"/>
      <c r="C61" s="83"/>
      <c r="D61" s="83"/>
      <c r="E61" s="83"/>
      <c r="F61" s="83"/>
      <c r="G61" s="83"/>
      <c r="H61" s="83"/>
      <c r="I61" s="84"/>
      <c r="J61" s="14"/>
    </row>
    <row r="62" spans="1:10" ht="25.5">
      <c r="A62" s="26" t="str">
        <f>+A25</f>
        <v>Work package number(s)</v>
      </c>
      <c r="B62" s="259" t="s">
        <v>31</v>
      </c>
      <c r="C62" s="260"/>
      <c r="D62" s="260"/>
      <c r="E62" s="261"/>
      <c r="F62" s="262" t="s">
        <v>40</v>
      </c>
      <c r="G62" s="263"/>
      <c r="H62" s="28" t="str">
        <f>+H25</f>
        <v>VAT</v>
      </c>
      <c r="I62" s="27" t="str">
        <f>+I50</f>
        <v>Cost (EUR)</v>
      </c>
      <c r="J62" s="14"/>
    </row>
    <row r="63" spans="1:10" ht="12.75">
      <c r="A63" s="54"/>
      <c r="B63" s="264"/>
      <c r="C63" s="265"/>
      <c r="D63" s="265"/>
      <c r="E63" s="277"/>
      <c r="F63" s="278"/>
      <c r="G63" s="279"/>
      <c r="H63" s="56"/>
      <c r="I63" s="57"/>
      <c r="J63" s="14"/>
    </row>
    <row r="64" spans="1:10" ht="12.75">
      <c r="A64" s="54"/>
      <c r="B64" s="264"/>
      <c r="C64" s="265"/>
      <c r="D64" s="265"/>
      <c r="E64" s="277"/>
      <c r="F64" s="278"/>
      <c r="G64" s="279"/>
      <c r="H64" s="56"/>
      <c r="I64" s="57"/>
      <c r="J64" s="14"/>
    </row>
    <row r="65" spans="1:10" ht="12.75">
      <c r="A65" s="54"/>
      <c r="B65" s="264"/>
      <c r="C65" s="265"/>
      <c r="D65" s="265"/>
      <c r="E65" s="277"/>
      <c r="F65" s="278"/>
      <c r="G65" s="279"/>
      <c r="H65" s="56"/>
      <c r="I65" s="57"/>
      <c r="J65" s="14"/>
    </row>
    <row r="66" spans="1:10" ht="12.75">
      <c r="A66" s="54"/>
      <c r="B66" s="264"/>
      <c r="C66" s="265"/>
      <c r="D66" s="265"/>
      <c r="E66" s="277"/>
      <c r="F66" s="278"/>
      <c r="G66" s="279"/>
      <c r="H66" s="56"/>
      <c r="I66" s="57"/>
      <c r="J66" s="14"/>
    </row>
    <row r="67" spans="1:10" ht="12.75">
      <c r="A67" s="54"/>
      <c r="B67" s="264"/>
      <c r="C67" s="265"/>
      <c r="D67" s="265"/>
      <c r="E67" s="277"/>
      <c r="F67" s="278"/>
      <c r="G67" s="279"/>
      <c r="H67" s="56"/>
      <c r="I67" s="57"/>
      <c r="J67" s="14"/>
    </row>
    <row r="68" spans="1:10" ht="12.75">
      <c r="A68" s="54"/>
      <c r="B68" s="264"/>
      <c r="C68" s="265"/>
      <c r="D68" s="265"/>
      <c r="E68" s="277"/>
      <c r="F68" s="278"/>
      <c r="G68" s="279"/>
      <c r="H68" s="56"/>
      <c r="I68" s="57"/>
      <c r="J68" s="14"/>
    </row>
    <row r="69" spans="1:10" ht="12.75">
      <c r="A69" s="54"/>
      <c r="B69" s="264"/>
      <c r="C69" s="265"/>
      <c r="D69" s="265"/>
      <c r="E69" s="277"/>
      <c r="F69" s="278"/>
      <c r="G69" s="279"/>
      <c r="H69" s="56"/>
      <c r="I69" s="57"/>
      <c r="J69" s="14"/>
    </row>
    <row r="70" spans="1:10" ht="12.75">
      <c r="A70" s="58" t="s">
        <v>30</v>
      </c>
      <c r="B70" s="85"/>
      <c r="C70" s="86"/>
      <c r="D70" s="86"/>
      <c r="E70" s="86"/>
      <c r="F70" s="86"/>
      <c r="G70" s="86"/>
      <c r="H70" s="87"/>
      <c r="I70" s="88">
        <f>SUM(I63:I69)</f>
        <v>0</v>
      </c>
      <c r="J70" s="14"/>
    </row>
    <row r="71" spans="1:10" ht="12.75">
      <c r="A71" s="89"/>
      <c r="B71" s="89"/>
      <c r="C71" s="89"/>
      <c r="D71" s="89"/>
      <c r="E71" s="89"/>
      <c r="F71" s="14"/>
      <c r="G71" s="14"/>
      <c r="H71" s="14"/>
      <c r="I71" s="14"/>
      <c r="J71" s="14"/>
    </row>
    <row r="72" spans="1:11" s="14" customFormat="1" ht="31.5" customHeight="1">
      <c r="A72" s="90" t="s">
        <v>41</v>
      </c>
      <c r="B72" s="91">
        <f>+B2</f>
        <v>0</v>
      </c>
      <c r="C72" s="92">
        <f>SUM(C74:C76)</f>
        <v>0</v>
      </c>
      <c r="D72" s="93"/>
      <c r="E72" s="94"/>
      <c r="K72" s="95"/>
    </row>
    <row r="73" spans="1:11" s="14" customFormat="1" ht="12.75" customHeight="1">
      <c r="A73" s="96"/>
      <c r="B73" s="89"/>
      <c r="C73" s="97"/>
      <c r="D73" s="98"/>
      <c r="E73" s="99" t="s">
        <v>48</v>
      </c>
      <c r="K73" s="95"/>
    </row>
    <row r="74" spans="1:11" s="14" customFormat="1" ht="18" customHeight="1">
      <c r="A74" s="100" t="str">
        <f>+A7</f>
        <v>8.2.1 Personnel costs incl. Overhead</v>
      </c>
      <c r="B74" s="101"/>
      <c r="C74" s="102">
        <f>I22</f>
        <v>0</v>
      </c>
      <c r="D74" s="103"/>
      <c r="E74" s="103"/>
      <c r="K74" s="95"/>
    </row>
    <row r="75" spans="1:11" s="14" customFormat="1" ht="15.75" customHeight="1">
      <c r="A75" s="100" t="str">
        <f>+A24</f>
        <v>8.2.2 R&amp;D Infrastructure Usage</v>
      </c>
      <c r="B75" s="101"/>
      <c r="C75" s="102">
        <f>I34</f>
        <v>0</v>
      </c>
      <c r="D75" s="103"/>
      <c r="E75" s="103"/>
      <c r="G75" s="104"/>
      <c r="H75" s="104"/>
      <c r="I75" s="104"/>
      <c r="K75" s="95"/>
    </row>
    <row r="76" spans="1:11" s="14" customFormat="1" ht="15.75" customHeight="1">
      <c r="A76" s="100" t="str">
        <f>+A36</f>
        <v>8.2.3 Other costs</v>
      </c>
      <c r="B76" s="105"/>
      <c r="C76" s="102">
        <f>SUM(C77:C79)</f>
        <v>0</v>
      </c>
      <c r="D76" s="103"/>
      <c r="E76" s="103"/>
      <c r="F76" s="106"/>
      <c r="G76" s="104"/>
      <c r="H76" s="104"/>
      <c r="I76" s="104"/>
      <c r="K76" s="95"/>
    </row>
    <row r="77" spans="1:11" s="14" customFormat="1" ht="12.75" customHeight="1">
      <c r="A77" s="107"/>
      <c r="B77" s="108" t="str">
        <f>+A37</f>
        <v>8.2.3.1 Travel costs</v>
      </c>
      <c r="C77" s="109">
        <f>I47</f>
        <v>0</v>
      </c>
      <c r="E77" s="110"/>
      <c r="F77" s="106"/>
      <c r="G77" s="104"/>
      <c r="H77" s="104"/>
      <c r="I77" s="104"/>
      <c r="K77" s="95"/>
    </row>
    <row r="78" spans="1:11" s="14" customFormat="1" ht="24.75" customHeight="1">
      <c r="A78" s="111"/>
      <c r="B78" s="112" t="str">
        <f>+A49</f>
        <v>8.2.3.2 Material costs and cost of supplies</v>
      </c>
      <c r="C78" s="109">
        <f>I59</f>
        <v>0</v>
      </c>
      <c r="E78" s="110"/>
      <c r="F78" s="106"/>
      <c r="G78" s="104"/>
      <c r="H78" s="104"/>
      <c r="I78" s="104"/>
      <c r="K78" s="95"/>
    </row>
    <row r="79" spans="1:11" s="14" customFormat="1" ht="12.75" customHeight="1">
      <c r="A79" s="113"/>
      <c r="B79" s="108" t="str">
        <f>+A61</f>
        <v>8.2.3.3 Third-party charges</v>
      </c>
      <c r="C79" s="109">
        <f>I70</f>
        <v>0</v>
      </c>
      <c r="D79" s="114"/>
      <c r="E79" s="115"/>
      <c r="F79" s="116"/>
      <c r="G79" s="104"/>
      <c r="H79" s="104"/>
      <c r="I79" s="104"/>
      <c r="K79" s="95"/>
    </row>
    <row r="80" spans="1:11" s="14" customFormat="1" ht="12.75" customHeight="1">
      <c r="A80" s="117"/>
      <c r="D80" s="118"/>
      <c r="G80" s="104"/>
      <c r="H80" s="104"/>
      <c r="I80" s="104"/>
      <c r="J80" s="95"/>
      <c r="K80" s="95"/>
    </row>
    <row r="81" spans="1:11" s="14" customFormat="1" ht="12.75" customHeight="1">
      <c r="A81" s="117"/>
      <c r="D81" s="118"/>
      <c r="G81" s="104"/>
      <c r="H81" s="104"/>
      <c r="I81" s="104"/>
      <c r="J81" s="95"/>
      <c r="K81" s="95"/>
    </row>
    <row r="82" spans="1:11" s="14" customFormat="1" ht="12.75" customHeight="1">
      <c r="A82" s="117"/>
      <c r="D82" s="118"/>
      <c r="G82" s="104"/>
      <c r="H82" s="104"/>
      <c r="I82" s="104"/>
      <c r="J82" s="95"/>
      <c r="K82" s="95"/>
    </row>
    <row r="83" spans="1:11" s="14" customFormat="1" ht="12.75" customHeight="1">
      <c r="A83" s="117"/>
      <c r="D83" s="118"/>
      <c r="H83" s="104"/>
      <c r="J83" s="95"/>
      <c r="K83" s="95"/>
    </row>
    <row r="84" spans="1:11" s="14" customFormat="1" ht="12.75" customHeight="1">
      <c r="A84" s="117"/>
      <c r="D84" s="118"/>
      <c r="H84" s="104"/>
      <c r="J84" s="95"/>
      <c r="K84" s="95"/>
    </row>
    <row r="85" spans="1:11" s="14" customFormat="1" ht="12.75" customHeight="1">
      <c r="A85" s="117"/>
      <c r="D85" s="118"/>
      <c r="H85" s="104"/>
      <c r="J85" s="95"/>
      <c r="K85" s="95"/>
    </row>
    <row r="86" spans="4:11" s="14" customFormat="1" ht="12.75">
      <c r="D86" s="119"/>
      <c r="H86" s="104"/>
      <c r="J86" s="95"/>
      <c r="K86" s="95"/>
    </row>
    <row r="87" spans="4:11" s="14" customFormat="1" ht="12.75">
      <c r="D87" s="119"/>
      <c r="H87" s="104"/>
      <c r="J87" s="95"/>
      <c r="K87" s="95"/>
    </row>
    <row r="88" spans="4:11" s="14" customFormat="1" ht="12.75">
      <c r="D88" s="119"/>
      <c r="H88" s="104"/>
      <c r="J88" s="95"/>
      <c r="K88" s="95"/>
    </row>
    <row r="89" spans="8:11" s="14" customFormat="1" ht="12.75">
      <c r="H89" s="104"/>
      <c r="J89" s="95"/>
      <c r="K89" s="95"/>
    </row>
    <row r="90" spans="4:11" s="14" customFormat="1" ht="12.75">
      <c r="D90" s="119"/>
      <c r="H90" s="104"/>
      <c r="J90" s="95"/>
      <c r="K90" s="95"/>
    </row>
    <row r="91" spans="4:11" s="14" customFormat="1" ht="12.75">
      <c r="D91" s="119"/>
      <c r="H91" s="104"/>
      <c r="J91" s="95"/>
      <c r="K91" s="95"/>
    </row>
    <row r="92" spans="4:11" s="14" customFormat="1" ht="12.75">
      <c r="D92" s="119"/>
      <c r="H92" s="104"/>
      <c r="J92" s="95"/>
      <c r="K92" s="95"/>
    </row>
    <row r="93" spans="4:11" s="14" customFormat="1" ht="12.75">
      <c r="D93" s="119"/>
      <c r="H93" s="104"/>
      <c r="J93" s="95"/>
      <c r="K93" s="95"/>
    </row>
    <row r="94" spans="4:11" s="14" customFormat="1" ht="12.75">
      <c r="D94" s="119"/>
      <c r="H94" s="104"/>
      <c r="J94" s="95"/>
      <c r="K94" s="95"/>
    </row>
    <row r="95" spans="4:11" s="14" customFormat="1" ht="12.75">
      <c r="D95" s="119"/>
      <c r="H95" s="104"/>
      <c r="J95" s="95"/>
      <c r="K95" s="95"/>
    </row>
    <row r="96" spans="4:11" s="14" customFormat="1" ht="12.75">
      <c r="D96" s="119"/>
      <c r="H96" s="104"/>
      <c r="J96" s="95"/>
      <c r="K96" s="95"/>
    </row>
    <row r="97" spans="4:11" s="14" customFormat="1" ht="12.75">
      <c r="D97" s="119"/>
      <c r="H97" s="104"/>
      <c r="J97" s="95"/>
      <c r="K97" s="95"/>
    </row>
    <row r="98" spans="8:11" s="14" customFormat="1" ht="12.75">
      <c r="H98" s="104"/>
      <c r="J98" s="95"/>
      <c r="K98" s="95"/>
    </row>
    <row r="99" spans="4:11" s="14" customFormat="1" ht="12.75">
      <c r="D99" s="119"/>
      <c r="H99" s="104"/>
      <c r="J99" s="95"/>
      <c r="K99" s="95"/>
    </row>
    <row r="100" spans="4:11" s="14" customFormat="1" ht="12.75">
      <c r="D100" s="119"/>
      <c r="H100" s="104"/>
      <c r="J100" s="95"/>
      <c r="K100" s="95"/>
    </row>
    <row r="101" spans="4:11" s="14" customFormat="1" ht="12.75">
      <c r="D101" s="119"/>
      <c r="H101" s="104"/>
      <c r="J101" s="95"/>
      <c r="K101" s="95"/>
    </row>
    <row r="102" spans="4:11" s="14" customFormat="1" ht="12.75">
      <c r="D102" s="119"/>
      <c r="H102" s="104"/>
      <c r="J102" s="95"/>
      <c r="K102" s="95"/>
    </row>
    <row r="103" spans="4:11" s="14" customFormat="1" ht="12.75">
      <c r="D103" s="119"/>
      <c r="H103" s="104"/>
      <c r="J103" s="95"/>
      <c r="K103" s="95"/>
    </row>
    <row r="104" spans="4:11" s="14" customFormat="1" ht="12.75">
      <c r="D104" s="119"/>
      <c r="H104" s="104"/>
      <c r="J104" s="95"/>
      <c r="K104" s="95"/>
    </row>
    <row r="105" spans="4:11" s="14" customFormat="1" ht="12.75">
      <c r="D105" s="119"/>
      <c r="H105" s="104"/>
      <c r="J105" s="95"/>
      <c r="K105" s="95"/>
    </row>
    <row r="106" spans="4:11" s="14" customFormat="1" ht="12.75">
      <c r="D106" s="119"/>
      <c r="H106" s="104"/>
      <c r="J106" s="95"/>
      <c r="K106" s="95"/>
    </row>
    <row r="107" spans="8:11" s="14" customFormat="1" ht="12.75">
      <c r="H107" s="104"/>
      <c r="J107" s="95"/>
      <c r="K107" s="95"/>
    </row>
    <row r="108" spans="8:11" s="14" customFormat="1" ht="12.75">
      <c r="H108" s="104"/>
      <c r="J108" s="95"/>
      <c r="K108" s="95"/>
    </row>
  </sheetData>
  <mergeCells count="73">
    <mergeCell ref="B66:E66"/>
    <mergeCell ref="F66:G66"/>
    <mergeCell ref="B69:E69"/>
    <mergeCell ref="F69:G69"/>
    <mergeCell ref="B67:E67"/>
    <mergeCell ref="F67:G67"/>
    <mergeCell ref="B68:E68"/>
    <mergeCell ref="F68:G68"/>
    <mergeCell ref="B64:E64"/>
    <mergeCell ref="F64:G64"/>
    <mergeCell ref="B65:E65"/>
    <mergeCell ref="F65:G65"/>
    <mergeCell ref="B58:G58"/>
    <mergeCell ref="B62:E62"/>
    <mergeCell ref="F62:G62"/>
    <mergeCell ref="B63:E63"/>
    <mergeCell ref="F63:G63"/>
    <mergeCell ref="B54:G54"/>
    <mergeCell ref="B55:G55"/>
    <mergeCell ref="B56:G56"/>
    <mergeCell ref="B57:G57"/>
    <mergeCell ref="B50:G50"/>
    <mergeCell ref="B51:G51"/>
    <mergeCell ref="B52:G52"/>
    <mergeCell ref="B53:G53"/>
    <mergeCell ref="B44:G44"/>
    <mergeCell ref="B45:G45"/>
    <mergeCell ref="B46:G46"/>
    <mergeCell ref="A49:C49"/>
    <mergeCell ref="B40:G40"/>
    <mergeCell ref="B41:G41"/>
    <mergeCell ref="B42:G42"/>
    <mergeCell ref="B43:G43"/>
    <mergeCell ref="A36:B36"/>
    <mergeCell ref="A37:B37"/>
    <mergeCell ref="B38:G38"/>
    <mergeCell ref="B39:G39"/>
    <mergeCell ref="B32:D32"/>
    <mergeCell ref="F32:G32"/>
    <mergeCell ref="B33:D33"/>
    <mergeCell ref="F33:G33"/>
    <mergeCell ref="B30:D30"/>
    <mergeCell ref="F30:G30"/>
    <mergeCell ref="B31:D31"/>
    <mergeCell ref="F31:G31"/>
    <mergeCell ref="B28:D28"/>
    <mergeCell ref="F28:G28"/>
    <mergeCell ref="B29:D29"/>
    <mergeCell ref="F29:G29"/>
    <mergeCell ref="B26:D26"/>
    <mergeCell ref="F26:G26"/>
    <mergeCell ref="B27:D27"/>
    <mergeCell ref="F27:G27"/>
    <mergeCell ref="B21:C21"/>
    <mergeCell ref="A24:B24"/>
    <mergeCell ref="B25:D25"/>
    <mergeCell ref="F25:G25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K8:P8"/>
    <mergeCell ref="A1:F1"/>
    <mergeCell ref="B4:F4"/>
    <mergeCell ref="B8:C8"/>
  </mergeCells>
  <dataValidations count="6">
    <dataValidation type="decimal" operator="greaterThan" allowBlank="1" showErrorMessage="1" errorTitle="Falsche Eingabe" error="Bitte eine gültige Dezimalzahl eingeben!" sqref="I39:I46 I51:I58 E9:F21">
      <formula1>0</formula1>
    </dataValidation>
    <dataValidation type="date" operator="greaterThan" allowBlank="1" showErrorMessage="1" errorTitle="Falsche Eingabe" error="Bitte ein gültiges Datum eingeben!" sqref="G2:I2 F26:F33">
      <formula1>1</formula1>
    </dataValidation>
    <dataValidation operator="greaterThan" allowBlank="1" showErrorMessage="1" errorTitle="Falsche Eingabe" error="Bitte nur die Nummer (&gt;0) des Workpackages eingeben!" sqref="A9:A21 A26:A33 A39:A46 A51:A58 A63:A69"/>
    <dataValidation operator="greaterThan" allowBlank="1" showErrorMessage="1" errorTitle="Falsche Eingabe" error="Bitte eine gültige Dezimalzahl eingeben!" sqref="G9:G21"/>
    <dataValidation allowBlank="1" sqref="H26:H33 H39:H46 H51:H58 H63:H69"/>
    <dataValidation operator="greaterThan" allowBlank="1" showErrorMessage="1" errorTitle="Falsche Eingabe" error="Bitte ein gültiges Datum eingeben!" sqref="F63:G69"/>
  </dataValidations>
  <printOptions/>
  <pageMargins left="0.75" right="0.75" top="1" bottom="1" header="0.4921259845" footer="0.4921259845"/>
  <pageSetup horizontalDpi="600" verticalDpi="600" orientation="portrait" paperSize="9" scale="60" r:id="rId1"/>
  <headerFooter alignWithMargins="0">
    <oddHeader>&amp;L&amp;12FIT-IT</oddHeader>
    <oddFooter>&amp;L&amp;12&amp;A&amp;C&amp;12&amp;P / &amp;N&amp;R&amp;12&amp;D</oddFooter>
  </headerFooter>
  <rowBreaks count="1" manualBreakCount="1">
    <brk id="7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tabColor indexed="42"/>
  </sheetPr>
  <dimension ref="A2:S21"/>
  <sheetViews>
    <sheetView workbookViewId="0" topLeftCell="A1">
      <selection activeCell="B11" sqref="B11:G11"/>
    </sheetView>
  </sheetViews>
  <sheetFormatPr defaultColWidth="11.421875" defaultRowHeight="12.75"/>
  <cols>
    <col min="1" max="2" width="11.421875" style="133" customWidth="1"/>
    <col min="3" max="3" width="18.00390625" style="133" customWidth="1"/>
    <col min="4" max="4" width="13.00390625" style="133" bestFit="1" customWidth="1"/>
    <col min="5" max="6" width="11.57421875" style="133" bestFit="1" customWidth="1"/>
    <col min="7" max="7" width="12.8515625" style="133" customWidth="1"/>
    <col min="8" max="9" width="11.57421875" style="133" bestFit="1" customWidth="1"/>
    <col min="10" max="10" width="13.00390625" style="133" bestFit="1" customWidth="1"/>
    <col min="11" max="12" width="11.421875" style="133" customWidth="1"/>
    <col min="13" max="19" width="0" style="133" hidden="1" customWidth="1"/>
    <col min="20" max="16384" width="11.421875" style="133" customWidth="1"/>
  </cols>
  <sheetData>
    <row r="1" ht="35.25" customHeight="1"/>
    <row r="2" spans="1:10" ht="18">
      <c r="A2" s="134" t="s">
        <v>54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2:10" ht="18">
      <c r="B3" s="134"/>
      <c r="C3" s="134"/>
      <c r="D3" s="134"/>
      <c r="E3" s="134"/>
      <c r="F3" s="134"/>
      <c r="G3" s="134"/>
      <c r="H3" s="134"/>
      <c r="I3" s="134"/>
      <c r="J3" s="134"/>
    </row>
    <row r="4" spans="1:4" ht="13.5" thickBot="1">
      <c r="A4" s="286" t="s">
        <v>16</v>
      </c>
      <c r="B4" s="287"/>
      <c r="C4" s="288">
        <f>+'6 Key data'!B14</f>
        <v>0</v>
      </c>
      <c r="D4" s="289"/>
    </row>
    <row r="5" spans="1:19" ht="26.25" thickBot="1">
      <c r="A5" s="136"/>
      <c r="B5" s="137" t="s">
        <v>56</v>
      </c>
      <c r="C5" s="137" t="s">
        <v>57</v>
      </c>
      <c r="D5" s="137" t="s">
        <v>58</v>
      </c>
      <c r="E5" s="138" t="s">
        <v>59</v>
      </c>
      <c r="F5" s="139" t="s">
        <v>60</v>
      </c>
      <c r="G5" s="140" t="s">
        <v>61</v>
      </c>
      <c r="H5" s="141" t="s">
        <v>62</v>
      </c>
      <c r="I5" s="142" t="s">
        <v>63</v>
      </c>
      <c r="J5" s="143" t="s">
        <v>64</v>
      </c>
      <c r="M5" s="144">
        <v>1</v>
      </c>
      <c r="N5" s="144" t="s">
        <v>65</v>
      </c>
      <c r="O5" s="144"/>
      <c r="P5" s="144"/>
      <c r="Q5" s="144"/>
      <c r="R5" s="144"/>
      <c r="S5" s="144"/>
    </row>
    <row r="6" spans="1:19" ht="16.5" customHeight="1">
      <c r="A6" s="145" t="s">
        <v>66</v>
      </c>
      <c r="B6" s="146" t="s">
        <v>67</v>
      </c>
      <c r="C6" s="147">
        <v>1</v>
      </c>
      <c r="D6" s="148">
        <v>0</v>
      </c>
      <c r="E6" s="149">
        <f aca="true" t="shared" si="0" ref="E6:E13">IF(C6&gt;1,IF(D$20&lt;&gt;0,IF(D6/D$20&lt;&gt;0,D6/D$20,""),""),IF(D6&gt;0,"?? Org. type ??",""))</f>
      </c>
      <c r="F6" s="150">
        <f aca="true" t="shared" si="1" ref="F6:F13">IF(C6&gt;1,INDEX(F$15:F$19,C6),"")</f>
      </c>
      <c r="G6" s="151">
        <f aca="true" t="shared" si="2" ref="G6:G13">IF(AND(D6&lt;&gt;"",D6&lt;&gt;0,F6&lt;&gt;""),D6*F6,"")</f>
      </c>
      <c r="H6" s="152">
        <f aca="true" t="shared" si="3" ref="H6:H13">IF(AND(C6&gt;1,D6&lt;&gt;"",D6&gt;0,G6&lt;&gt;""),IF(C6=2,D6-G6,INDEX(H$15:H$19,C6)*E6/INDEX(E$15:E$19,C6)),"")</f>
      </c>
      <c r="I6" s="153">
        <f aca="true" t="shared" si="4" ref="I6:I13">IF(AND(G6&lt;&gt;"",H6&lt;&gt;""),G6+H6,"")</f>
      </c>
      <c r="J6" s="154">
        <f aca="true" t="shared" si="5" ref="J6:J13">IF(AND(D6&lt;&gt;"",G6&lt;&gt;"",H6&lt;&gt;""),D6-G6-H6,"")</f>
      </c>
      <c r="M6" s="133">
        <v>2</v>
      </c>
      <c r="N6" s="133" t="s">
        <v>68</v>
      </c>
      <c r="O6" s="133">
        <f aca="true" t="shared" si="6" ref="O6:O13">IF($C6=1,$D6,0)</f>
        <v>0</v>
      </c>
      <c r="P6" s="133">
        <f aca="true" t="shared" si="7" ref="P6:P13">IF($C6=2,$D6,0)</f>
        <v>0</v>
      </c>
      <c r="Q6" s="133">
        <f aca="true" t="shared" si="8" ref="Q6:Q13">IF($C6=3,$D6,0)</f>
        <v>0</v>
      </c>
      <c r="R6" s="133">
        <f aca="true" t="shared" si="9" ref="R6:R13">IF($C6=4,$D6,0)</f>
        <v>0</v>
      </c>
      <c r="S6" s="133">
        <f aca="true" t="shared" si="10" ref="S6:S13">IF($C6=5,$D6,0)</f>
        <v>0</v>
      </c>
    </row>
    <row r="7" spans="1:19" ht="16.5" customHeight="1">
      <c r="A7" s="155" t="s">
        <v>69</v>
      </c>
      <c r="B7" s="156" t="s">
        <v>70</v>
      </c>
      <c r="C7" s="157">
        <v>1</v>
      </c>
      <c r="D7" s="158">
        <v>0</v>
      </c>
      <c r="E7" s="149">
        <f t="shared" si="0"/>
      </c>
      <c r="F7" s="159">
        <f t="shared" si="1"/>
      </c>
      <c r="G7" s="151">
        <f t="shared" si="2"/>
      </c>
      <c r="H7" s="152">
        <f t="shared" si="3"/>
      </c>
      <c r="I7" s="153">
        <f t="shared" si="4"/>
      </c>
      <c r="J7" s="154">
        <f t="shared" si="5"/>
      </c>
      <c r="M7" s="133">
        <v>3</v>
      </c>
      <c r="N7" s="133" t="s">
        <v>71</v>
      </c>
      <c r="O7" s="133">
        <f t="shared" si="6"/>
        <v>0</v>
      </c>
      <c r="P7" s="133">
        <f t="shared" si="7"/>
        <v>0</v>
      </c>
      <c r="Q7" s="133">
        <f t="shared" si="8"/>
        <v>0</v>
      </c>
      <c r="R7" s="133">
        <f t="shared" si="9"/>
        <v>0</v>
      </c>
      <c r="S7" s="133">
        <f t="shared" si="10"/>
        <v>0</v>
      </c>
    </row>
    <row r="8" spans="1:19" ht="16.5" customHeight="1">
      <c r="A8" s="155" t="s">
        <v>72</v>
      </c>
      <c r="B8" s="156" t="s">
        <v>73</v>
      </c>
      <c r="C8" s="157">
        <v>1</v>
      </c>
      <c r="D8" s="158">
        <v>0</v>
      </c>
      <c r="E8" s="149">
        <f t="shared" si="0"/>
      </c>
      <c r="F8" s="159">
        <f t="shared" si="1"/>
      </c>
      <c r="G8" s="151">
        <f t="shared" si="2"/>
      </c>
      <c r="H8" s="152">
        <f t="shared" si="3"/>
      </c>
      <c r="I8" s="153">
        <f t="shared" si="4"/>
      </c>
      <c r="J8" s="154">
        <f t="shared" si="5"/>
      </c>
      <c r="M8" s="133">
        <v>4</v>
      </c>
      <c r="N8" s="133" t="s">
        <v>74</v>
      </c>
      <c r="O8" s="133">
        <f t="shared" si="6"/>
        <v>0</v>
      </c>
      <c r="P8" s="133">
        <f t="shared" si="7"/>
        <v>0</v>
      </c>
      <c r="Q8" s="133">
        <f t="shared" si="8"/>
        <v>0</v>
      </c>
      <c r="R8" s="133">
        <f t="shared" si="9"/>
        <v>0</v>
      </c>
      <c r="S8" s="133">
        <f t="shared" si="10"/>
        <v>0</v>
      </c>
    </row>
    <row r="9" spans="1:19" ht="16.5" customHeight="1">
      <c r="A9" s="155" t="s">
        <v>75</v>
      </c>
      <c r="B9" s="156" t="s">
        <v>76</v>
      </c>
      <c r="C9" s="157">
        <v>1</v>
      </c>
      <c r="D9" s="158">
        <v>0</v>
      </c>
      <c r="E9" s="149">
        <f t="shared" si="0"/>
      </c>
      <c r="F9" s="159">
        <f t="shared" si="1"/>
      </c>
      <c r="G9" s="151">
        <f t="shared" si="2"/>
      </c>
      <c r="H9" s="152">
        <f t="shared" si="3"/>
      </c>
      <c r="I9" s="153">
        <f t="shared" si="4"/>
      </c>
      <c r="J9" s="154">
        <f t="shared" si="5"/>
      </c>
      <c r="M9" s="133">
        <v>5</v>
      </c>
      <c r="N9" s="133" t="s">
        <v>77</v>
      </c>
      <c r="O9" s="133">
        <f t="shared" si="6"/>
        <v>0</v>
      </c>
      <c r="P9" s="133">
        <f t="shared" si="7"/>
        <v>0</v>
      </c>
      <c r="Q9" s="133">
        <f t="shared" si="8"/>
        <v>0</v>
      </c>
      <c r="R9" s="133">
        <f t="shared" si="9"/>
        <v>0</v>
      </c>
      <c r="S9" s="133">
        <f t="shared" si="10"/>
        <v>0</v>
      </c>
    </row>
    <row r="10" spans="1:19" ht="16.5" customHeight="1">
      <c r="A10" s="155" t="s">
        <v>78</v>
      </c>
      <c r="B10" s="156" t="s">
        <v>79</v>
      </c>
      <c r="C10" s="157">
        <v>1</v>
      </c>
      <c r="D10" s="158">
        <v>0</v>
      </c>
      <c r="E10" s="149">
        <f t="shared" si="0"/>
      </c>
      <c r="F10" s="159">
        <f t="shared" si="1"/>
      </c>
      <c r="G10" s="151">
        <f t="shared" si="2"/>
      </c>
      <c r="H10" s="152">
        <f t="shared" si="3"/>
      </c>
      <c r="I10" s="153">
        <f t="shared" si="4"/>
      </c>
      <c r="J10" s="154">
        <f t="shared" si="5"/>
      </c>
      <c r="O10" s="133">
        <f t="shared" si="6"/>
        <v>0</v>
      </c>
      <c r="P10" s="133">
        <f t="shared" si="7"/>
        <v>0</v>
      </c>
      <c r="Q10" s="133">
        <f t="shared" si="8"/>
        <v>0</v>
      </c>
      <c r="R10" s="133">
        <f t="shared" si="9"/>
        <v>0</v>
      </c>
      <c r="S10" s="133">
        <f t="shared" si="10"/>
        <v>0</v>
      </c>
    </row>
    <row r="11" spans="1:19" ht="16.5" customHeight="1">
      <c r="A11" s="155" t="s">
        <v>80</v>
      </c>
      <c r="B11" s="156" t="s">
        <v>81</v>
      </c>
      <c r="C11" s="157">
        <v>1</v>
      </c>
      <c r="D11" s="158">
        <v>0</v>
      </c>
      <c r="E11" s="149">
        <f t="shared" si="0"/>
      </c>
      <c r="F11" s="159">
        <f t="shared" si="1"/>
      </c>
      <c r="G11" s="151">
        <f t="shared" si="2"/>
      </c>
      <c r="H11" s="152">
        <f t="shared" si="3"/>
      </c>
      <c r="I11" s="153">
        <f t="shared" si="4"/>
      </c>
      <c r="J11" s="154">
        <f t="shared" si="5"/>
      </c>
      <c r="O11" s="133">
        <f t="shared" si="6"/>
        <v>0</v>
      </c>
      <c r="P11" s="133">
        <f t="shared" si="7"/>
        <v>0</v>
      </c>
      <c r="Q11" s="133">
        <f t="shared" si="8"/>
        <v>0</v>
      </c>
      <c r="R11" s="133">
        <f t="shared" si="9"/>
        <v>0</v>
      </c>
      <c r="S11" s="133">
        <f t="shared" si="10"/>
        <v>0</v>
      </c>
    </row>
    <row r="12" spans="1:19" ht="16.5" customHeight="1">
      <c r="A12" s="155" t="s">
        <v>82</v>
      </c>
      <c r="B12" s="156" t="s">
        <v>83</v>
      </c>
      <c r="C12" s="157">
        <v>1</v>
      </c>
      <c r="D12" s="158">
        <v>0</v>
      </c>
      <c r="E12" s="149">
        <f t="shared" si="0"/>
      </c>
      <c r="F12" s="159">
        <f t="shared" si="1"/>
      </c>
      <c r="G12" s="151">
        <f t="shared" si="2"/>
      </c>
      <c r="H12" s="152">
        <f t="shared" si="3"/>
      </c>
      <c r="I12" s="153">
        <f t="shared" si="4"/>
      </c>
      <c r="J12" s="154">
        <f t="shared" si="5"/>
      </c>
      <c r="O12" s="133">
        <f t="shared" si="6"/>
        <v>0</v>
      </c>
      <c r="P12" s="133">
        <f t="shared" si="7"/>
        <v>0</v>
      </c>
      <c r="Q12" s="133">
        <f t="shared" si="8"/>
        <v>0</v>
      </c>
      <c r="R12" s="133">
        <f t="shared" si="9"/>
        <v>0</v>
      </c>
      <c r="S12" s="133">
        <f t="shared" si="10"/>
        <v>0</v>
      </c>
    </row>
    <row r="13" spans="1:19" ht="16.5" customHeight="1" thickBot="1">
      <c r="A13" s="160" t="s">
        <v>84</v>
      </c>
      <c r="B13" s="161" t="s">
        <v>85</v>
      </c>
      <c r="C13" s="162">
        <v>1</v>
      </c>
      <c r="D13" s="163">
        <v>0</v>
      </c>
      <c r="E13" s="164">
        <f t="shared" si="0"/>
      </c>
      <c r="F13" s="165">
        <f t="shared" si="1"/>
      </c>
      <c r="G13" s="166">
        <f t="shared" si="2"/>
      </c>
      <c r="H13" s="167">
        <f t="shared" si="3"/>
      </c>
      <c r="I13" s="168">
        <f t="shared" si="4"/>
      </c>
      <c r="J13" s="169">
        <f t="shared" si="5"/>
      </c>
      <c r="O13" s="133">
        <f t="shared" si="6"/>
        <v>0</v>
      </c>
      <c r="P13" s="133">
        <f t="shared" si="7"/>
        <v>0</v>
      </c>
      <c r="Q13" s="133">
        <f t="shared" si="8"/>
        <v>0</v>
      </c>
      <c r="R13" s="133">
        <f t="shared" si="9"/>
        <v>0</v>
      </c>
      <c r="S13" s="133">
        <f t="shared" si="10"/>
        <v>0</v>
      </c>
    </row>
    <row r="14" spans="1:10" ht="12.75" hidden="1">
      <c r="A14" s="170"/>
      <c r="B14" s="171"/>
      <c r="C14" s="172"/>
      <c r="D14" s="173"/>
      <c r="E14" s="149"/>
      <c r="F14" s="174"/>
      <c r="G14" s="175"/>
      <c r="H14" s="176"/>
      <c r="I14" s="177">
        <f aca="true" t="shared" si="11" ref="I14:I20">IF(G14&lt;&gt;"",G14+H14,"")</f>
      </c>
      <c r="J14" s="178"/>
    </row>
    <row r="15" spans="1:10" ht="12.75" hidden="1">
      <c r="A15" s="170"/>
      <c r="B15" s="171"/>
      <c r="C15" s="172"/>
      <c r="D15" s="173"/>
      <c r="E15" s="179"/>
      <c r="F15" s="174"/>
      <c r="G15" s="175"/>
      <c r="H15" s="176"/>
      <c r="I15" s="177">
        <f t="shared" si="11"/>
      </c>
      <c r="J15" s="178"/>
    </row>
    <row r="16" spans="1:10" ht="21.75" customHeight="1">
      <c r="A16" s="280">
        <f>IF(D$20&lt;&gt;0,IF(OR(E16="",E16&lt;0.25),"PLEASE CORRECT: Project share of research organisations must be &gt;= 25%",IF(E16&gt;0.8,"PLEASE CORRECT: Project share of companies must be &gt;=20%","")),"")</f>
      </c>
      <c r="B16" s="281"/>
      <c r="C16" s="180" t="s">
        <v>86</v>
      </c>
      <c r="D16" s="181">
        <f>SUM(P6:P13)</f>
        <v>0</v>
      </c>
      <c r="E16" s="182">
        <f>IF(D$20&lt;&gt;0,IF(D16/D$20&lt;&gt;0,D16/D$20,""),"")</f>
      </c>
      <c r="F16" s="183">
        <f>IF(F20&gt;0,F20,"")</f>
      </c>
      <c r="G16" s="184">
        <f>IF(AND(D16&lt;&gt;0,F16&lt;&gt;""),D16*F16,"")</f>
      </c>
      <c r="H16" s="185">
        <f>IF(OR(H17&lt;&gt;"",H18&lt;&gt;"",H19&lt;&gt;""),-SUM(H17:H19),"")</f>
      </c>
      <c r="I16" s="153">
        <f t="shared" si="11"/>
      </c>
      <c r="J16" s="154">
        <f>IF(G16&lt;&gt;"",D16-G16-H16,"")</f>
      </c>
    </row>
    <row r="17" spans="1:10" ht="19.5" customHeight="1">
      <c r="A17" s="282"/>
      <c r="B17" s="283"/>
      <c r="C17" s="180" t="s">
        <v>87</v>
      </c>
      <c r="D17" s="181">
        <f>SUM(Q6:Q13)</f>
        <v>0</v>
      </c>
      <c r="E17" s="182">
        <f>IF(D$20&lt;&gt;0,IF(D17/D$20&lt;&gt;0,D17/D$20,""),"")</f>
      </c>
      <c r="F17" s="183">
        <f>IF(AND(E$16&lt;&gt;"",E$16&gt;=0.25,E$16&lt;=0.8),E$16*(0.8-0.6)+0.6,"")</f>
      </c>
      <c r="G17" s="184">
        <f>IF(AND(D17&lt;&gt;0,F17&lt;&gt;""),D17*F17,"")</f>
      </c>
      <c r="H17" s="185">
        <f>IF(AND(D17&lt;&gt;0,E16&lt;&gt;"",F17&lt;&gt;""),-D$20*E$16*(1-F17)*E17/(1-E$16),"")</f>
      </c>
      <c r="I17" s="153">
        <f t="shared" si="11"/>
      </c>
      <c r="J17" s="154">
        <f>IF(G17&lt;&gt;"",D17-G17-H17,"")</f>
      </c>
    </row>
    <row r="18" spans="1:10" ht="17.25" customHeight="1">
      <c r="A18" s="282"/>
      <c r="B18" s="283"/>
      <c r="C18" s="180" t="s">
        <v>88</v>
      </c>
      <c r="D18" s="181">
        <f>SUM(R6:R13)</f>
        <v>0</v>
      </c>
      <c r="E18" s="182">
        <f>IF(D$20&lt;&gt;0,IF(D18/D$20&lt;&gt;0,D18/D$20,""),"")</f>
      </c>
      <c r="F18" s="183">
        <f>IF(AND(E$16&lt;&gt;"",E$16&gt;=0.25,E$16&lt;=0.8),E$16*(0.75-0.55)+0.55,"")</f>
      </c>
      <c r="G18" s="184">
        <f>IF(AND(D18&lt;&gt;0,F18&lt;&gt;""),D18*F18,"")</f>
      </c>
      <c r="H18" s="185">
        <f>IF(AND(D18&lt;&gt;0,E$16&lt;&gt;"",F18&lt;&gt;""),-D$20*E$16*(1-F18)*E18/(1-E$16),"")</f>
      </c>
      <c r="I18" s="153">
        <f t="shared" si="11"/>
      </c>
      <c r="J18" s="154">
        <f>IF(G18&lt;&gt;"",D18-G18-H18,"")</f>
      </c>
    </row>
    <row r="19" spans="1:10" ht="19.5" customHeight="1" thickBot="1">
      <c r="A19" s="284"/>
      <c r="B19" s="285"/>
      <c r="C19" s="186" t="s">
        <v>89</v>
      </c>
      <c r="D19" s="187">
        <f>SUM(S6:S13)</f>
        <v>0</v>
      </c>
      <c r="E19" s="188">
        <f>IF(D$20&lt;&gt;0,IF(D19/D$20&lt;&gt;0,D19/D$20,""),"")</f>
      </c>
      <c r="F19" s="189">
        <f>IF(AND(E$16&lt;&gt;"",E$16&gt;=0.25,E$16&lt;=0.8),E$16*(0.65-0.5)+0.5,"")</f>
      </c>
      <c r="G19" s="190">
        <f>IF(AND(D19&lt;&gt;0,F19&lt;&gt;""),D19*F19,"")</f>
      </c>
      <c r="H19" s="191">
        <f>IF(AND(D19&lt;&gt;0,E$16&lt;&gt;"",F19&lt;&gt;""),-D$20*E$16*(1-F19)*E19/(1-E$16),"")</f>
      </c>
      <c r="I19" s="192">
        <f t="shared" si="11"/>
      </c>
      <c r="J19" s="193">
        <f>IF(G19&lt;&gt;"",D19-G19-H19,"")</f>
      </c>
    </row>
    <row r="20" spans="1:10" ht="14.25" thickBot="1" thickTop="1">
      <c r="A20" s="135" t="s">
        <v>55</v>
      </c>
      <c r="B20" s="194"/>
      <c r="C20" s="195" t="s">
        <v>30</v>
      </c>
      <c r="D20" s="196">
        <f>SUM(D16:D19)</f>
        <v>0</v>
      </c>
      <c r="E20" s="197"/>
      <c r="F20" s="198">
        <f>IF(OR(E16="",E16&gt;0.8,E16&lt;0.25),0,(IF(E17&lt;&gt;"",E17,0)*F17+IF(E18&lt;&gt;"",E18,0)*F18+IF(E19&lt;&gt;"",E19,0)*F19)/(1-E16))</f>
        <v>0</v>
      </c>
      <c r="G20" s="199">
        <f>IF(D20&lt;&gt;0,D20*F20,"")</f>
      </c>
      <c r="H20" s="200"/>
      <c r="I20" s="201">
        <f t="shared" si="11"/>
      </c>
      <c r="J20" s="202">
        <f>IF(AND(G20&lt;&gt;"",G20&lt;&gt;0),D20-G20+H20,"")</f>
      </c>
    </row>
    <row r="21" spans="1:10" ht="15">
      <c r="A21" s="203" t="s">
        <v>90</v>
      </c>
      <c r="B21" s="204"/>
      <c r="C21" s="205"/>
      <c r="D21" s="206"/>
      <c r="E21" s="207"/>
      <c r="F21" s="208"/>
      <c r="G21" s="209"/>
      <c r="H21" s="194"/>
      <c r="I21" s="194"/>
      <c r="J21" s="194"/>
    </row>
  </sheetData>
  <sheetProtection selectLockedCells="1"/>
  <mergeCells count="3">
    <mergeCell ref="A16:B19"/>
    <mergeCell ref="A4:B4"/>
    <mergeCell ref="C4:D4"/>
  </mergeCells>
  <printOptions/>
  <pageMargins left="0.75" right="0.75" top="1" bottom="1" header="0.4921259845" footer="0.4921259845"/>
  <pageSetup horizontalDpi="600" verticalDpi="600" orientation="portrait" paperSize="9" scale="69" r:id="rId3"/>
  <headerFooter alignWithMargins="0">
    <oddHeader>&amp;L&amp;9FIT-IT</oddHeader>
    <oddFooter>&amp;L&amp;9&amp;A&amp;C&amp;9&amp;P / &amp;N&amp;R&amp;9&amp;D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tabSelected="1" workbookViewId="0" topLeftCell="A1">
      <selection activeCell="D39" sqref="D39"/>
    </sheetView>
  </sheetViews>
  <sheetFormatPr defaultColWidth="11.421875" defaultRowHeight="12.75"/>
  <cols>
    <col min="7" max="7" width="14.140625" style="0" customWidth="1"/>
  </cols>
  <sheetData>
    <row r="1" spans="1:15" ht="12.75">
      <c r="A1" s="294" t="s">
        <v>49</v>
      </c>
      <c r="B1" s="295"/>
      <c r="C1" s="295"/>
      <c r="D1" s="295"/>
      <c r="E1" s="296"/>
      <c r="G1" s="12"/>
      <c r="H1" s="12"/>
      <c r="I1" s="12"/>
      <c r="J1" s="12"/>
      <c r="K1" s="12"/>
      <c r="L1" s="12"/>
      <c r="M1" s="12"/>
      <c r="N1" s="12"/>
      <c r="O1" s="12"/>
    </row>
    <row r="2" spans="1:17" ht="12.75">
      <c r="A2" s="294" t="s">
        <v>50</v>
      </c>
      <c r="B2" s="295"/>
      <c r="C2" s="295"/>
      <c r="D2" s="295"/>
      <c r="E2" s="29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s="300" t="s">
        <v>16</v>
      </c>
      <c r="B3" s="301"/>
      <c r="C3" s="302">
        <f>+'6 Key data'!$B$14</f>
        <v>0</v>
      </c>
      <c r="D3" s="303"/>
      <c r="E3" s="121"/>
      <c r="F3" s="121"/>
      <c r="G3" s="121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297" t="s">
        <v>93</v>
      </c>
      <c r="B4" s="298"/>
      <c r="C4" s="298"/>
      <c r="D4" s="298"/>
      <c r="E4" s="298"/>
      <c r="F4" s="298"/>
      <c r="G4" s="299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.75" customHeight="1">
      <c r="A5" s="122"/>
      <c r="B5" s="123"/>
      <c r="C5" s="122"/>
      <c r="D5" s="123"/>
      <c r="E5" s="124"/>
      <c r="F5" s="290" t="s">
        <v>91</v>
      </c>
      <c r="G5" s="292" t="s">
        <v>92</v>
      </c>
      <c r="H5" s="122"/>
      <c r="I5" s="12"/>
      <c r="J5" s="12"/>
      <c r="K5" s="12"/>
      <c r="L5" s="12"/>
      <c r="M5" s="12"/>
      <c r="N5" s="12"/>
      <c r="O5" s="12"/>
      <c r="P5" s="12"/>
      <c r="Q5" s="12"/>
    </row>
    <row r="6" spans="1:17" ht="26.25" customHeight="1">
      <c r="A6" s="124" t="s">
        <v>51</v>
      </c>
      <c r="B6" s="125"/>
      <c r="C6" s="124" t="s">
        <v>52</v>
      </c>
      <c r="D6" s="125"/>
      <c r="E6" s="126" t="s">
        <v>53</v>
      </c>
      <c r="F6" s="291"/>
      <c r="G6" s="293"/>
      <c r="H6" s="122"/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304"/>
      <c r="B7" s="304"/>
      <c r="C7" s="304"/>
      <c r="D7" s="304"/>
      <c r="E7" s="127"/>
      <c r="F7" s="211"/>
      <c r="G7" s="210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304"/>
      <c r="B8" s="304"/>
      <c r="C8" s="304"/>
      <c r="D8" s="304"/>
      <c r="E8" s="127"/>
      <c r="F8" s="211"/>
      <c r="G8" s="210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304"/>
      <c r="B9" s="304"/>
      <c r="C9" s="304"/>
      <c r="D9" s="304"/>
      <c r="E9" s="127"/>
      <c r="F9" s="211"/>
      <c r="G9" s="210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304"/>
      <c r="B10" s="304"/>
      <c r="C10" s="304"/>
      <c r="D10" s="304"/>
      <c r="E10" s="127"/>
      <c r="F10" s="211"/>
      <c r="G10" s="210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304"/>
      <c r="B11" s="304"/>
      <c r="C11" s="304"/>
      <c r="D11" s="304"/>
      <c r="E11" s="127"/>
      <c r="F11" s="211"/>
      <c r="G11" s="210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304"/>
      <c r="B12" s="304"/>
      <c r="C12" s="304"/>
      <c r="D12" s="304"/>
      <c r="E12" s="127"/>
      <c r="F12" s="211"/>
      <c r="G12" s="210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304"/>
      <c r="B13" s="304"/>
      <c r="C13" s="304"/>
      <c r="D13" s="304"/>
      <c r="E13" s="127"/>
      <c r="F13" s="211"/>
      <c r="G13" s="210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8" t="s">
        <v>94</v>
      </c>
      <c r="B15" s="129"/>
      <c r="C15" s="129"/>
      <c r="D15" s="129"/>
      <c r="E15" s="130"/>
      <c r="F15" s="131"/>
      <c r="G15" s="13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 customHeight="1">
      <c r="A16" s="122"/>
      <c r="B16" s="123"/>
      <c r="C16" s="122"/>
      <c r="D16" s="123"/>
      <c r="E16" s="124"/>
      <c r="F16" s="290" t="s">
        <v>91</v>
      </c>
      <c r="G16" s="292" t="s">
        <v>92</v>
      </c>
      <c r="H16" s="12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6.25" customHeight="1">
      <c r="A17" s="124" t="s">
        <v>51</v>
      </c>
      <c r="B17" s="125"/>
      <c r="C17" s="124" t="s">
        <v>52</v>
      </c>
      <c r="D17" s="125"/>
      <c r="E17" s="126" t="s">
        <v>53</v>
      </c>
      <c r="F17" s="291"/>
      <c r="G17" s="293"/>
      <c r="H17" s="12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304"/>
      <c r="B18" s="304"/>
      <c r="C18" s="304"/>
      <c r="D18" s="304"/>
      <c r="E18" s="127"/>
      <c r="F18" s="211"/>
      <c r="G18" s="210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304"/>
      <c r="B19" s="304"/>
      <c r="C19" s="304"/>
      <c r="D19" s="304"/>
      <c r="E19" s="127"/>
      <c r="F19" s="211"/>
      <c r="G19" s="210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304"/>
      <c r="B20" s="304"/>
      <c r="C20" s="304"/>
      <c r="D20" s="304"/>
      <c r="E20" s="127"/>
      <c r="F20" s="211"/>
      <c r="G20" s="210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304"/>
      <c r="B21" s="304"/>
      <c r="C21" s="304"/>
      <c r="D21" s="304"/>
      <c r="E21" s="127"/>
      <c r="F21" s="211"/>
      <c r="G21" s="210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304"/>
      <c r="B22" s="304"/>
      <c r="C22" s="304"/>
      <c r="D22" s="304"/>
      <c r="E22" s="127"/>
      <c r="F22" s="211"/>
      <c r="G22" s="2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304"/>
      <c r="B23" s="304"/>
      <c r="C23" s="304"/>
      <c r="D23" s="304"/>
      <c r="E23" s="127"/>
      <c r="F23" s="211"/>
      <c r="G23" s="2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304"/>
      <c r="B24" s="304"/>
      <c r="C24" s="304"/>
      <c r="D24" s="304"/>
      <c r="E24" s="127"/>
      <c r="F24" s="211"/>
      <c r="G24" s="2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305" t="s">
        <v>95</v>
      </c>
      <c r="B26" s="306"/>
      <c r="C26" s="306"/>
      <c r="D26" s="306"/>
      <c r="E26" s="306"/>
      <c r="F26" s="306"/>
      <c r="G26" s="307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 customHeight="1">
      <c r="A27" s="122"/>
      <c r="B27" s="123"/>
      <c r="C27" s="122"/>
      <c r="D27" s="123"/>
      <c r="E27" s="124"/>
      <c r="F27" s="290" t="s">
        <v>91</v>
      </c>
      <c r="G27" s="292" t="s">
        <v>92</v>
      </c>
      <c r="H27" s="12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6.25" customHeight="1">
      <c r="A28" s="124" t="s">
        <v>51</v>
      </c>
      <c r="B28" s="125"/>
      <c r="C28" s="124" t="s">
        <v>52</v>
      </c>
      <c r="D28" s="125"/>
      <c r="E28" s="126" t="s">
        <v>53</v>
      </c>
      <c r="F28" s="291"/>
      <c r="G28" s="293"/>
      <c r="H28" s="12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304"/>
      <c r="B29" s="304"/>
      <c r="C29" s="304"/>
      <c r="D29" s="304"/>
      <c r="E29" s="127"/>
      <c r="F29" s="211"/>
      <c r="G29" s="210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304"/>
      <c r="B30" s="304"/>
      <c r="C30" s="304"/>
      <c r="D30" s="304"/>
      <c r="E30" s="127"/>
      <c r="F30" s="211"/>
      <c r="G30" s="210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308"/>
      <c r="B31" s="309"/>
      <c r="C31" s="308"/>
      <c r="D31" s="309"/>
      <c r="E31" s="127"/>
      <c r="F31" s="211"/>
      <c r="G31" s="210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308"/>
      <c r="B32" s="309"/>
      <c r="C32" s="308"/>
      <c r="D32" s="309"/>
      <c r="E32" s="127"/>
      <c r="F32" s="211"/>
      <c r="G32" s="210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308"/>
      <c r="B33" s="309"/>
      <c r="C33" s="308"/>
      <c r="D33" s="309"/>
      <c r="E33" s="127"/>
      <c r="F33" s="211"/>
      <c r="G33" s="210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308"/>
      <c r="B34" s="309"/>
      <c r="C34" s="308"/>
      <c r="D34" s="309"/>
      <c r="E34" s="127"/>
      <c r="F34" s="211"/>
      <c r="G34" s="210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308"/>
      <c r="B35" s="309"/>
      <c r="C35" s="308"/>
      <c r="D35" s="309"/>
      <c r="E35" s="127"/>
      <c r="F35" s="211"/>
      <c r="G35" s="210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8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</sheetData>
  <mergeCells count="54"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6:G26"/>
    <mergeCell ref="A29:B29"/>
    <mergeCell ref="C29:D29"/>
    <mergeCell ref="F27:F28"/>
    <mergeCell ref="G27:G28"/>
    <mergeCell ref="A23:B23"/>
    <mergeCell ref="C23:D23"/>
    <mergeCell ref="A24:B24"/>
    <mergeCell ref="C24:D24"/>
    <mergeCell ref="A21:B21"/>
    <mergeCell ref="C21:D21"/>
    <mergeCell ref="A22:B22"/>
    <mergeCell ref="C22:D22"/>
    <mergeCell ref="A19:B19"/>
    <mergeCell ref="C19:D19"/>
    <mergeCell ref="A20:B20"/>
    <mergeCell ref="C20:D20"/>
    <mergeCell ref="A13:B13"/>
    <mergeCell ref="C13:D13"/>
    <mergeCell ref="A18:B18"/>
    <mergeCell ref="C18:D18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1:E1"/>
    <mergeCell ref="A2:E2"/>
    <mergeCell ref="A4:G4"/>
    <mergeCell ref="A3:B3"/>
    <mergeCell ref="C3:D3"/>
    <mergeCell ref="F5:F6"/>
    <mergeCell ref="G5:G6"/>
    <mergeCell ref="F16:F17"/>
    <mergeCell ref="G16:G1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&amp;L&amp;9FIT-IT</oddHeader>
    <oddFooter>&amp;L&amp;9&amp;A&amp;C&amp;9&amp;P /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NIG</cp:lastModifiedBy>
  <cp:lastPrinted>2008-04-25T11:56:32Z</cp:lastPrinted>
  <dcterms:created xsi:type="dcterms:W3CDTF">2007-06-04T12:21:53Z</dcterms:created>
  <dcterms:modified xsi:type="dcterms:W3CDTF">2008-09-04T07:58:19Z</dcterms:modified>
  <cp:category/>
  <cp:version/>
  <cp:contentType/>
  <cp:contentStatus/>
</cp:coreProperties>
</file>