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esdaten1a\voldaten\daten\TP\Breitband\7_Ausschreibungen_BBA2030\OpenNet_2030_2.AS\71_Hauptdokumente\Finanzierungsplan\"/>
    </mc:Choice>
  </mc:AlternateContent>
  <bookViews>
    <workbookView xWindow="0" yWindow="0" windowWidth="28800" windowHeight="12300"/>
  </bookViews>
  <sheets>
    <sheet name="Tabelle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8" i="1" l="1"/>
  <c r="G108" i="1" l="1"/>
  <c r="G33" i="1"/>
  <c r="G32" i="1"/>
  <c r="G31" i="1"/>
  <c r="D49" i="1" s="1"/>
  <c r="G30" i="1"/>
  <c r="G29" i="1"/>
  <c r="G28" i="1"/>
  <c r="Z108" i="1" l="1"/>
  <c r="Z18" i="1" s="1"/>
  <c r="Y108" i="1"/>
  <c r="Y18" i="1" s="1"/>
  <c r="X108" i="1"/>
  <c r="X18" i="1" s="1"/>
  <c r="W108" i="1"/>
  <c r="W18" i="1" s="1"/>
  <c r="V108" i="1"/>
  <c r="V18" i="1" s="1"/>
  <c r="U108" i="1"/>
  <c r="U18" i="1" s="1"/>
  <c r="T108" i="1"/>
  <c r="T18" i="1" s="1"/>
  <c r="S108" i="1"/>
  <c r="S18" i="1" s="1"/>
  <c r="R108" i="1"/>
  <c r="R18" i="1" s="1"/>
  <c r="Q108" i="1"/>
  <c r="Q18" i="1" s="1"/>
  <c r="P108" i="1"/>
  <c r="P18" i="1" s="1"/>
  <c r="O108" i="1"/>
  <c r="O18" i="1" s="1"/>
  <c r="N108" i="1"/>
  <c r="N18" i="1" s="1"/>
  <c r="M108" i="1"/>
  <c r="M18" i="1" s="1"/>
  <c r="L108" i="1"/>
  <c r="L18" i="1" s="1"/>
  <c r="K108" i="1"/>
  <c r="K18" i="1" s="1"/>
  <c r="J108" i="1"/>
  <c r="J18" i="1" s="1"/>
  <c r="I108" i="1"/>
  <c r="I18" i="1" s="1"/>
  <c r="H108" i="1"/>
  <c r="H18" i="1" s="1"/>
  <c r="G18" i="1"/>
  <c r="F108" i="1"/>
  <c r="F18" i="1" s="1"/>
  <c r="E108" i="1"/>
  <c r="E18" i="1" s="1"/>
  <c r="D108" i="1"/>
  <c r="D18" i="1" s="1"/>
  <c r="C108" i="1"/>
  <c r="C18" i="1" s="1"/>
  <c r="B108" i="1"/>
  <c r="B18" i="1" s="1"/>
  <c r="Z90" i="1"/>
  <c r="Z19" i="1" s="1"/>
  <c r="Y90" i="1"/>
  <c r="Y19" i="1" s="1"/>
  <c r="X90" i="1"/>
  <c r="X19" i="1" s="1"/>
  <c r="W90" i="1"/>
  <c r="W19" i="1" s="1"/>
  <c r="V90" i="1"/>
  <c r="V19" i="1" s="1"/>
  <c r="U90" i="1"/>
  <c r="U19" i="1" s="1"/>
  <c r="T90" i="1"/>
  <c r="T19" i="1" s="1"/>
  <c r="S90" i="1"/>
  <c r="S19" i="1" s="1"/>
  <c r="R90" i="1"/>
  <c r="Q90" i="1"/>
  <c r="Q19" i="1" s="1"/>
  <c r="P90" i="1"/>
  <c r="P19" i="1" s="1"/>
  <c r="O90" i="1"/>
  <c r="O19" i="1" s="1"/>
  <c r="N90" i="1"/>
  <c r="N19" i="1" s="1"/>
  <c r="M90" i="1"/>
  <c r="M19" i="1" s="1"/>
  <c r="L90" i="1"/>
  <c r="L19" i="1" s="1"/>
  <c r="K90" i="1"/>
  <c r="K19" i="1" s="1"/>
  <c r="J90" i="1"/>
  <c r="J19" i="1" s="1"/>
  <c r="I90" i="1"/>
  <c r="I19" i="1" s="1"/>
  <c r="H90" i="1"/>
  <c r="H19" i="1" s="1"/>
  <c r="G90" i="1"/>
  <c r="G19" i="1" s="1"/>
  <c r="F90" i="1"/>
  <c r="F19" i="1" s="1"/>
  <c r="E90" i="1"/>
  <c r="E19" i="1" s="1"/>
  <c r="D90" i="1"/>
  <c r="D19" i="1" s="1"/>
  <c r="C90" i="1"/>
  <c r="C19" i="1" s="1"/>
  <c r="B90" i="1"/>
  <c r="B19" i="1" s="1"/>
  <c r="F58" i="1"/>
  <c r="F56" i="1" s="1"/>
  <c r="E58" i="1"/>
  <c r="E56" i="1" s="1"/>
  <c r="D58" i="1"/>
  <c r="D56" i="1" s="1"/>
  <c r="C58" i="1"/>
  <c r="C56" i="1" s="1"/>
  <c r="B56" i="1"/>
  <c r="D46" i="1"/>
  <c r="D48" i="1" s="1"/>
  <c r="E49" i="1" s="1"/>
  <c r="Z21" i="1"/>
  <c r="Y21" i="1"/>
  <c r="X21" i="1"/>
  <c r="W21" i="1"/>
  <c r="V21" i="1"/>
  <c r="U21" i="1"/>
  <c r="T21" i="1"/>
  <c r="S21" i="1"/>
  <c r="R21" i="1"/>
  <c r="Q21" i="1"/>
  <c r="P21" i="1"/>
  <c r="O21" i="1"/>
  <c r="N21" i="1"/>
  <c r="M21" i="1"/>
  <c r="L21" i="1"/>
  <c r="K21" i="1"/>
  <c r="J21" i="1"/>
  <c r="I21" i="1"/>
  <c r="H21" i="1"/>
  <c r="G21" i="1"/>
  <c r="F21" i="1"/>
  <c r="E21" i="1"/>
  <c r="D21" i="1"/>
  <c r="C21" i="1"/>
  <c r="B21" i="1"/>
  <c r="R19" i="1"/>
  <c r="E26" i="1" l="1"/>
  <c r="E17" i="1"/>
  <c r="F26" i="1"/>
  <c r="F17" i="1"/>
  <c r="D26" i="1"/>
  <c r="D17" i="1"/>
  <c r="B26" i="1"/>
  <c r="B17" i="1"/>
  <c r="C26" i="1"/>
  <c r="C17" i="1"/>
  <c r="Y20" i="1"/>
  <c r="Y22" i="1" s="1"/>
  <c r="V20" i="1"/>
  <c r="V22" i="1" s="1"/>
  <c r="C20" i="1"/>
  <c r="C34" i="1" s="1"/>
  <c r="C35" i="1" s="1"/>
  <c r="K20" i="1"/>
  <c r="K22" i="1" s="1"/>
  <c r="F20" i="1"/>
  <c r="F34" i="1" s="1"/>
  <c r="N20" i="1"/>
  <c r="N22" i="1" s="1"/>
  <c r="Q20" i="1"/>
  <c r="Q22" i="1" s="1"/>
  <c r="L20" i="1"/>
  <c r="L22" i="1" s="1"/>
  <c r="T20" i="1"/>
  <c r="T22" i="1" s="1"/>
  <c r="D20" i="1"/>
  <c r="D34" i="1" s="1"/>
  <c r="X20" i="1"/>
  <c r="X22" i="1" s="1"/>
  <c r="S20" i="1"/>
  <c r="S22" i="1" s="1"/>
  <c r="P20" i="1"/>
  <c r="P22" i="1" s="1"/>
  <c r="H20" i="1"/>
  <c r="H22" i="1" s="1"/>
  <c r="I20" i="1"/>
  <c r="I22" i="1" s="1"/>
  <c r="E20" i="1"/>
  <c r="E34" i="1" s="1"/>
  <c r="B20" i="1"/>
  <c r="B34" i="1" s="1"/>
  <c r="J20" i="1"/>
  <c r="J22" i="1" s="1"/>
  <c r="R20" i="1"/>
  <c r="R22" i="1" s="1"/>
  <c r="Z20" i="1"/>
  <c r="Z22" i="1" s="1"/>
  <c r="M20" i="1"/>
  <c r="M22" i="1" s="1"/>
  <c r="U20" i="1"/>
  <c r="U22" i="1" s="1"/>
  <c r="G20" i="1"/>
  <c r="G22" i="1" s="1"/>
  <c r="O20" i="1"/>
  <c r="O22" i="1" s="1"/>
  <c r="W20" i="1"/>
  <c r="W22" i="1" s="1"/>
  <c r="B35" i="1" l="1"/>
  <c r="G34" i="1"/>
  <c r="G26" i="1"/>
  <c r="B41" i="1"/>
  <c r="D50" i="1"/>
  <c r="D51" i="1" s="1"/>
  <c r="F22" i="1"/>
  <c r="F35" i="1"/>
  <c r="C22" i="1"/>
  <c r="D22" i="1"/>
  <c r="D35" i="1"/>
  <c r="E22" i="1"/>
  <c r="E35" i="1"/>
  <c r="B22" i="1"/>
  <c r="B42" i="1" l="1"/>
  <c r="B43" i="1" s="1"/>
  <c r="G35" i="1"/>
  <c r="G36" i="1" s="1"/>
  <c r="B36" i="1"/>
  <c r="C36" i="1" s="1"/>
  <c r="E48" i="1" l="1"/>
  <c r="D36" i="1"/>
  <c r="E36" i="1" s="1"/>
  <c r="F36" i="1" s="1"/>
</calcChain>
</file>

<file path=xl/sharedStrings.xml><?xml version="1.0" encoding="utf-8"?>
<sst xmlns="http://schemas.openxmlformats.org/spreadsheetml/2006/main" count="86" uniqueCount="78">
  <si>
    <t>Hauptantrag eCall-Nr.:</t>
  </si>
  <si>
    <t>Kurztitel:</t>
  </si>
  <si>
    <t>FörderungswerberIn:</t>
  </si>
  <si>
    <t>Projektdauer (Angabe in Monaten):</t>
  </si>
  <si>
    <t>Finanzierungsplan</t>
  </si>
  <si>
    <t>Jahr</t>
  </si>
  <si>
    <t>Investitionen</t>
  </si>
  <si>
    <t>Einnahmen</t>
  </si>
  <si>
    <t>Ausgaben</t>
  </si>
  <si>
    <t>Einnahmenüberschuss</t>
  </si>
  <si>
    <t>Abzinsungsfaktor</t>
  </si>
  <si>
    <t>Barwert der Einnahmenüberschüsse</t>
  </si>
  <si>
    <t>Gesamtprojektkosten (Investitionen)</t>
  </si>
  <si>
    <t xml:space="preserve">abzgl. abgezinste Einnahmenüberschüsse </t>
  </si>
  <si>
    <t xml:space="preserve">Zinssatz: </t>
  </si>
  <si>
    <t>= Finanzierungslücke</t>
  </si>
  <si>
    <t>Kosten/Finanzierung/Förderung</t>
  </si>
  <si>
    <t>Förderbare Investionskosten</t>
  </si>
  <si>
    <t>Förderungsquote in %</t>
  </si>
  <si>
    <t>Bitte tragen Sie hier die Förderungsquote lt. Vertragsentwurf ein.</t>
  </si>
  <si>
    <t>Bundesförderung in Euro</t>
  </si>
  <si>
    <t>Summe der weiteren Förderungen</t>
  </si>
  <si>
    <t>Führen Sie hier weitere Förderungen an, die für das betreffende Projekt bzw. Teile des betreffenden Projekts bereits gewährt wurden sowie Förderungen, welche Sie beantragt haben bzw. beabsichtigen zu beantragen.</t>
  </si>
  <si>
    <t>Restfinanzierung in Euro</t>
  </si>
  <si>
    <t>Restfinanzierung in %</t>
  </si>
  <si>
    <t>Tabelle 1: Investitionen</t>
  </si>
  <si>
    <t>Projektjahr</t>
  </si>
  <si>
    <t>Förderfähige Kosten</t>
  </si>
  <si>
    <t>Bitte tragen Sie hier die förderfähigen Investitionskosten lt. Vertragsentwurf ein. Teilen Sie diese auf die Laufzeit auf.</t>
  </si>
  <si>
    <t>Nicht förderfähige Kosten:</t>
  </si>
  <si>
    <t>Kosten für aktive Netzelemente</t>
  </si>
  <si>
    <t>Bitte tragen Sie hier die nicht förderfähigen Investitionskosten zur Umsetzung des Projekts getrennt nach Kostenart ein und teilen Sie diese gemäß der Ausbauplanung auf die Projektlaufzeit auf. Die Auflistung ist nur beispielhaft, Sie können auch eine andere Gliederung entsprechend Ihren internen Systemen verwenden und die angeführten Beispiele überschreiben. Ergänzen Sie weitere Zeilen, falls erforderlich.</t>
  </si>
  <si>
    <t>Beratungskosten</t>
  </si>
  <si>
    <t>Tabelle 2: Ausgaben</t>
  </si>
  <si>
    <t>Kosten für laufenden Betrieb</t>
  </si>
  <si>
    <r>
      <t>Bitte tragen Sie hier die Ausgaben (sämtliche Kosten für den laufenden Betrieb und die Instandhaltung, auch Management- und Personalkosten, Marketing etc.) für einen Zeitraum von</t>
    </r>
    <r>
      <rPr>
        <b/>
        <i/>
        <sz val="11"/>
        <rFont val="Calibri"/>
        <family val="2"/>
      </rPr>
      <t xml:space="preserve"> exakt </t>
    </r>
    <r>
      <rPr>
        <i/>
        <sz val="11"/>
        <rFont val="Calibri"/>
        <family val="2"/>
      </rPr>
      <t>20 Jahren nach Projektabschluss ein. Dazu zählen z. B. auch für die Einnahmenerzielung notwendige Erweiterungsinvestitionen (jedoch nur in Höhe der darauf entfallenden jährlichen Abschreibungen). Nicht als Ausgaben ansetzbar sind die auf die Anfangsinvestition (Projektkosten) entfallende Abschreibung sowie Finanzierungskosten und Kapitaltilgungen. Die Auflistung der Ausgaben ist nur beispielhaft, Sie können auch eine andere Gliederung entsprechend Ihren internen Systemen verwenden und die angeführten Beispiele überschreiben.</t>
    </r>
  </si>
  <si>
    <t>Kosten für Instandhaltung, Reparaturen</t>
  </si>
  <si>
    <t>Kosten für Marketing und Vertrieb</t>
  </si>
  <si>
    <t>Summe Ausgaben</t>
  </si>
  <si>
    <t>Tabelle 3: Einnahmen</t>
  </si>
  <si>
    <t>Einnahmen aus Endkundenprodukten</t>
  </si>
  <si>
    <r>
      <t xml:space="preserve">Bitte tragen Sie hier die aus der Investition zu erzielenden Einnahmen für einen Zeitraum von </t>
    </r>
    <r>
      <rPr>
        <b/>
        <i/>
        <sz val="11"/>
        <rFont val="Calibri"/>
        <family val="2"/>
      </rPr>
      <t>exakt</t>
    </r>
    <r>
      <rPr>
        <b/>
        <i/>
        <sz val="11"/>
        <color rgb="FF00B0F0"/>
        <rFont val="Calibri"/>
        <family val="2"/>
      </rPr>
      <t xml:space="preserve"> </t>
    </r>
    <r>
      <rPr>
        <i/>
        <sz val="11"/>
        <rFont val="Calibri"/>
        <family val="2"/>
      </rPr>
      <t>20 Jahren nach Projektabschluss ein. Erläuterungen zur Einnahmenberechnung sind unter der Tabelle anzuführen. Wichtig ist, dass alle nach Realisierung der Ausbaumaßnahme erwarteten Einnahmen enthalten sind (Einnahmen auf dem Vorleistungs- und/oder Endkundenmarkt). Die Auflistung der Einnahmen ist nur beispielhaft, Sie können auch eine andere Gliederung entsprechend Ihren internen Systemen verwenden und die angeführten Beispiele überschreiben.</t>
    </r>
  </si>
  <si>
    <t>Summe Einnahmen</t>
  </si>
  <si>
    <t>Mittelverwendung/Mittelherkunft</t>
  </si>
  <si>
    <t>Summe</t>
  </si>
  <si>
    <t>Mittelherkunft</t>
  </si>
  <si>
    <t>Weitere Finanzierungsquellen</t>
  </si>
  <si>
    <t>Summe Mittelherkunft</t>
  </si>
  <si>
    <t>freie Eigenmittel (zB Barreserven laut letztem Jahresabschluss)</t>
  </si>
  <si>
    <t>Frische Eigenkapital (geplante Kapitalmaßnahmen zur Projektfinanzierung)</t>
  </si>
  <si>
    <t>Kredite (geplante neue Kredite zur Projektfinanzierung)</t>
  </si>
  <si>
    <t>Überschuss (kummuliert)</t>
  </si>
  <si>
    <t>Förderungen FFG Breitband</t>
  </si>
  <si>
    <t>Förderungen Land/Weitere Förderungen</t>
  </si>
  <si>
    <t>Geplante Eigenkapitalmaßnahmen zur Finanzierung des Projekts, wenn zB nicht ausreichend freie Eigenmittel vorhanden sind.</t>
  </si>
  <si>
    <t>Geplante Kredite zur Finanzierung des Projekts, wenn zB nicht ausreichend freie Eigenmittel vorhanden sind.</t>
  </si>
  <si>
    <t>Die Startrate im 1. Jahr kann fix vorgegeben werden; die weiteren Raten soll der FN planen, wobei es da vielleicht zu fragen kommt, wie der Zahlungsplan der FFG ausschaut?</t>
  </si>
  <si>
    <t>Geplante weitere Förderungen des Projekts (außerhalb der FFG)</t>
  </si>
  <si>
    <t xml:space="preserve">Finanzierungsplan </t>
  </si>
  <si>
    <t>Bitte übertragen Sie den Wert "Finanzierungslücke" in den ECall!</t>
  </si>
  <si>
    <t>Als Nachweis legen Sie den letzten Jahresabschluss bei.</t>
  </si>
  <si>
    <r>
      <t>Mit diesem Finanzierungsplan über eine Laufzeit von 20 Jahren nach Projek</t>
    </r>
    <r>
      <rPr>
        <sz val="11"/>
        <color theme="1"/>
        <rFont val="Calibri"/>
        <family val="2"/>
      </rPr>
      <t xml:space="preserve">tabschluss belegen Sie die Finanzierungslücke, die eine Förderung Ihres Projektes rechtfertigt. Dabei können auch die nicht förderfähigen Kosten berücksichtigt werden. Wir ersuchen Sie um eine möglichst realistische Planung für zumindest 7 Jahre nach der Investition. Ab dem 8. Jahr können </t>
    </r>
    <r>
      <rPr>
        <sz val="11"/>
        <rFont val="Calibri"/>
        <family val="2"/>
      </rPr>
      <t xml:space="preserve">die Werte des letzten Jahres linear auf die geforderten 20 Jahre fortgeschrieben werden.
Folgendes ist zu beachten: 
• </t>
    </r>
    <r>
      <rPr>
        <b/>
        <sz val="11"/>
        <rFont val="Calibri"/>
        <family val="2"/>
      </rPr>
      <t>Befüllen Sie nur die gelben Felder</t>
    </r>
    <r>
      <rPr>
        <b/>
        <sz val="11"/>
        <color rgb="FFFFFF00"/>
        <rFont val="Symbol"/>
        <family val="1"/>
        <charset val="2"/>
      </rPr>
      <t xml:space="preserve"> </t>
    </r>
    <r>
      <rPr>
        <b/>
        <sz val="14"/>
        <color rgb="FFFFFF00"/>
        <rFont val="Wingdings"/>
        <charset val="2"/>
      </rPr>
      <t>n</t>
    </r>
    <r>
      <rPr>
        <b/>
        <sz val="11"/>
        <rFont val="Calibri"/>
        <family val="2"/>
      </rPr>
      <t xml:space="preserve">  (Die Texte und Formeln der übrigen Feldern sind gesperrt). 
</t>
    </r>
    <r>
      <rPr>
        <sz val="11"/>
        <rFont val="Calibri"/>
        <family val="2"/>
      </rPr>
      <t>• Sobald die Projektdauer eingefügt wurde, werden die erforderlichen Felder gelb dargestellt.</t>
    </r>
    <r>
      <rPr>
        <b/>
        <sz val="11"/>
        <rFont val="Calibri"/>
        <family val="2"/>
      </rPr>
      <t xml:space="preserve">
</t>
    </r>
    <r>
      <rPr>
        <sz val="11"/>
        <color theme="1"/>
        <rFont val="Calibri"/>
        <family val="2"/>
      </rPr>
      <t>•</t>
    </r>
    <r>
      <rPr>
        <sz val="11"/>
        <color rgb="FF00B0F0"/>
        <rFont val="Calibri"/>
        <family val="2"/>
      </rPr>
      <t xml:space="preserve"> </t>
    </r>
    <r>
      <rPr>
        <sz val="11"/>
        <color theme="1"/>
        <rFont val="Calibri"/>
        <family val="2"/>
      </rPr>
      <t xml:space="preserve">Falls es sich um ein Konsortialprojekt handelt muss jeder Partner einen eigenen Finanzierungsplan befüllen. 
• Jahr 1= Jahr des Projektstarts , dies sollte dem GISPlan der Jahrestranchen entsprechen. 
• Sofern die vorhandene Anzahl der Zeilen in der Tabelle nicht ausreicht, erweitern Sie die Tabelle durch Einfügen von Zeilen. Achten Sie darauf, dass die Formelbezüge (z. B. Summenformel über eine Spalte) die neu eingefügten Zeilen mit einbeziehen!  </t>
    </r>
  </si>
  <si>
    <t>Zusätzliche Kosten für Planung/Projektmanagement/Bauaufsicht (über 10 %)</t>
  </si>
  <si>
    <t>AfA Erweiterungsinvestitionen</t>
  </si>
  <si>
    <t>Kosten für Vorleistungsprodukte (Backhaul-Anbindung)</t>
  </si>
  <si>
    <t>Einnahmen aus Vorleistungsprodukten</t>
  </si>
  <si>
    <t>Erläuterungen zu den nicht förderbaren Kosten:</t>
  </si>
  <si>
    <t>Erläuterungen zur Berechung der Ausgaben:</t>
  </si>
  <si>
    <t>Beispiele:</t>
  </si>
  <si>
    <t xml:space="preserve">Instandhaltung: angenommene Kosten /Haushalt/Monat </t>
  </si>
  <si>
    <t xml:space="preserve">Marketing und Vertrieb: angenommene Kosten /Haushalt/Monat </t>
  </si>
  <si>
    <t>Erläuterungen zur Berechung der Einnahmen:</t>
  </si>
  <si>
    <t xml:space="preserve">Angenommene Teilnahmequote der Haushalte: </t>
  </si>
  <si>
    <t>Annahme jährliche Steigerung des Versorgungsgrades, und bis zu welchem Ausmaß</t>
  </si>
  <si>
    <t>Einmalige Anschlusskosten</t>
  </si>
  <si>
    <t>Angenommene Höhe der Einnahmen/Monat/Haushalt</t>
  </si>
  <si>
    <t>Die Auflistung der Ausgaben bzw. Einnahmen ist nur beispielhaft, Sie können auch eine andere Gliederung entsprechend Ihren internen Systemen verwenden und die angeführten Beispiele überschreiben.</t>
  </si>
  <si>
    <t>Bitte tragen Sie Erläuterungen zu ihren Angaben hier ein, die angeführten Beispiele können adaptiert bzw. überschrieben und Zeilen bei Bedarf ergänzt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</si>
</sst>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_-* #,##0.000000_-;\-* #,##0.000000_-;_-* &quot;-&quot;??_-;_-@_-"/>
    <numFmt numFmtId="165" formatCode="#,##0_ ;\-#,##0\ "/>
  </numFmts>
  <fonts count="23">
    <font>
      <sz val="11"/>
      <color theme="1"/>
      <name val="Calibri"/>
      <family val="2"/>
      <scheme val="minor"/>
    </font>
    <font>
      <sz val="12"/>
      <name val="Times New Roman"/>
      <family val="1"/>
    </font>
    <font>
      <b/>
      <sz val="18"/>
      <name val="Calibri"/>
      <family val="2"/>
    </font>
    <font>
      <b/>
      <sz val="12"/>
      <color rgb="FFFF0000"/>
      <name val="OpenSans"/>
    </font>
    <font>
      <b/>
      <sz val="11"/>
      <name val="Calibri"/>
      <family val="2"/>
    </font>
    <font>
      <sz val="11"/>
      <name val="Calibri"/>
      <family val="2"/>
    </font>
    <font>
      <sz val="11"/>
      <color theme="1"/>
      <name val="Calibri"/>
      <family val="2"/>
    </font>
    <font>
      <sz val="11"/>
      <color rgb="FF00B0F0"/>
      <name val="Calibri"/>
      <family val="2"/>
    </font>
    <font>
      <b/>
      <sz val="11"/>
      <color theme="1"/>
      <name val="Calibri"/>
      <family val="2"/>
    </font>
    <font>
      <b/>
      <sz val="11"/>
      <color theme="0"/>
      <name val="Calibri"/>
      <family val="2"/>
    </font>
    <font>
      <sz val="10"/>
      <name val="Calibri"/>
      <family val="2"/>
    </font>
    <font>
      <b/>
      <i/>
      <sz val="11"/>
      <color rgb="FF00B0F0"/>
      <name val="Calibri"/>
      <family val="2"/>
    </font>
    <font>
      <b/>
      <sz val="11"/>
      <color rgb="FF7030A0"/>
      <name val="Calibri"/>
      <family val="2"/>
    </font>
    <font>
      <b/>
      <sz val="12"/>
      <name val="Calibri"/>
      <family val="2"/>
    </font>
    <font>
      <i/>
      <sz val="11"/>
      <name val="Calibri"/>
      <family val="2"/>
    </font>
    <font>
      <i/>
      <sz val="11"/>
      <color theme="1"/>
      <name val="Calibri"/>
      <family val="2"/>
    </font>
    <font>
      <b/>
      <sz val="11"/>
      <color rgb="FFFF0000"/>
      <name val="Calibri"/>
      <family val="2"/>
    </font>
    <font>
      <sz val="12"/>
      <name val="Calibri"/>
      <family val="2"/>
    </font>
    <font>
      <b/>
      <i/>
      <sz val="11"/>
      <name val="Calibri"/>
      <family val="2"/>
    </font>
    <font>
      <b/>
      <sz val="11"/>
      <color rgb="FFFFFF00"/>
      <name val="Symbol"/>
      <family val="1"/>
      <charset val="2"/>
    </font>
    <font>
      <b/>
      <sz val="14"/>
      <color rgb="FFFFFF00"/>
      <name val="Wingdings"/>
      <charset val="2"/>
    </font>
    <font>
      <b/>
      <sz val="11"/>
      <color theme="1"/>
      <name val="Calibri"/>
      <family val="2"/>
      <scheme val="minor"/>
    </font>
    <font>
      <sz val="11"/>
      <color rgb="FFFF0000"/>
      <name val="Calibri"/>
      <family val="2"/>
    </font>
  </fonts>
  <fills count="11">
    <fill>
      <patternFill patternType="none"/>
    </fill>
    <fill>
      <patternFill patternType="gray125"/>
    </fill>
    <fill>
      <patternFill patternType="solid">
        <fgColor theme="7" tint="0.59999389629810485"/>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1" tint="0.499984740745262"/>
        <bgColor indexed="64"/>
      </patternFill>
    </fill>
  </fills>
  <borders count="49">
    <border>
      <left/>
      <right/>
      <top/>
      <bottom/>
      <diagonal/>
    </border>
    <border>
      <left/>
      <right/>
      <top/>
      <bottom style="double">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double">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auto="1"/>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double">
        <color indexed="64"/>
      </top>
      <bottom style="thin">
        <color auto="1"/>
      </bottom>
      <diagonal/>
    </border>
    <border>
      <left/>
      <right/>
      <top style="double">
        <color indexed="64"/>
      </top>
      <bottom style="thin">
        <color auto="1"/>
      </bottom>
      <diagonal/>
    </border>
    <border>
      <left/>
      <right style="thin">
        <color auto="1"/>
      </right>
      <top style="double">
        <color indexed="64"/>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thin">
        <color auto="1"/>
      </right>
      <top/>
      <bottom style="thin">
        <color auto="1"/>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4">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182">
    <xf numFmtId="0" fontId="0" fillId="0" borderId="0" xfId="0"/>
    <xf numFmtId="164" fontId="10" fillId="2" borderId="14" xfId="2" applyNumberFormat="1" applyFont="1" applyFill="1" applyBorder="1" applyAlignment="1" applyProtection="1">
      <alignment wrapText="1"/>
    </xf>
    <xf numFmtId="164" fontId="10" fillId="2" borderId="15" xfId="2" applyNumberFormat="1" applyFont="1" applyFill="1" applyBorder="1" applyAlignment="1" applyProtection="1">
      <alignment wrapText="1"/>
    </xf>
    <xf numFmtId="165" fontId="4" fillId="2" borderId="16" xfId="2" applyNumberFormat="1" applyFont="1" applyFill="1" applyBorder="1" applyAlignment="1" applyProtection="1">
      <alignment wrapText="1"/>
    </xf>
    <xf numFmtId="10" fontId="7" fillId="5" borderId="22" xfId="3" applyNumberFormat="1" applyFont="1" applyFill="1" applyBorder="1" applyAlignment="1" applyProtection="1">
      <alignment horizontal="left" indent="2"/>
    </xf>
    <xf numFmtId="165" fontId="4" fillId="5" borderId="14" xfId="2" applyNumberFormat="1" applyFont="1" applyFill="1" applyBorder="1" applyAlignment="1" applyProtection="1">
      <alignment horizontal="right"/>
    </xf>
    <xf numFmtId="0" fontId="5" fillId="7" borderId="3" xfId="1" applyFont="1" applyFill="1" applyBorder="1" applyProtection="1">
      <protection locked="0"/>
    </xf>
    <xf numFmtId="10" fontId="13" fillId="7" borderId="3" xfId="1" applyNumberFormat="1" applyFont="1" applyFill="1" applyBorder="1" applyAlignment="1" applyProtection="1">
      <alignment wrapText="1"/>
      <protection locked="0"/>
    </xf>
    <xf numFmtId="3" fontId="5" fillId="7" borderId="3" xfId="1" applyNumberFormat="1" applyFont="1" applyFill="1" applyBorder="1" applyProtection="1">
      <protection locked="0"/>
    </xf>
    <xf numFmtId="3" fontId="5" fillId="7" borderId="32" xfId="1" applyNumberFormat="1" applyFont="1" applyFill="1" applyBorder="1" applyProtection="1">
      <protection locked="0"/>
    </xf>
    <xf numFmtId="3" fontId="5" fillId="7" borderId="4" xfId="1" applyNumberFormat="1" applyFont="1" applyFill="1" applyBorder="1" applyProtection="1">
      <protection locked="0"/>
    </xf>
    <xf numFmtId="3" fontId="17" fillId="7" borderId="3" xfId="1" applyNumberFormat="1" applyFont="1" applyFill="1" applyBorder="1" applyProtection="1">
      <protection locked="0"/>
    </xf>
    <xf numFmtId="0" fontId="5" fillId="7" borderId="32" xfId="1" applyFont="1" applyFill="1" applyBorder="1" applyProtection="1">
      <protection locked="0"/>
    </xf>
    <xf numFmtId="3" fontId="17" fillId="7" borderId="32" xfId="1" applyNumberFormat="1" applyFont="1" applyFill="1" applyBorder="1" applyProtection="1">
      <protection locked="0"/>
    </xf>
    <xf numFmtId="0" fontId="5" fillId="7" borderId="38" xfId="1" applyFont="1" applyFill="1" applyBorder="1" applyProtection="1">
      <protection locked="0"/>
    </xf>
    <xf numFmtId="3" fontId="5" fillId="7" borderId="35" xfId="1" applyNumberFormat="1" applyFont="1" applyFill="1" applyBorder="1" applyProtection="1">
      <protection locked="0"/>
    </xf>
    <xf numFmtId="3" fontId="4" fillId="7" borderId="3" xfId="1" applyNumberFormat="1" applyFont="1" applyFill="1" applyBorder="1" applyAlignment="1" applyProtection="1">
      <alignment wrapText="1"/>
      <protection locked="0"/>
    </xf>
    <xf numFmtId="3" fontId="4" fillId="2" borderId="2" xfId="1" applyNumberFormat="1" applyFont="1" applyFill="1" applyBorder="1" applyAlignment="1" applyProtection="1">
      <alignment wrapText="1"/>
    </xf>
    <xf numFmtId="3" fontId="5" fillId="7" borderId="3" xfId="1" applyNumberFormat="1" applyFont="1" applyFill="1" applyBorder="1" applyAlignment="1" applyProtection="1">
      <alignment wrapText="1"/>
      <protection locked="0"/>
    </xf>
    <xf numFmtId="0" fontId="2" fillId="0" borderId="0" xfId="1" applyFont="1" applyFill="1" applyProtection="1"/>
    <xf numFmtId="0" fontId="3" fillId="0" borderId="0" xfId="0" applyFont="1" applyProtection="1"/>
    <xf numFmtId="0" fontId="4" fillId="0" borderId="0" xfId="1" applyFont="1" applyProtection="1"/>
    <xf numFmtId="0" fontId="4" fillId="0" borderId="0" xfId="1" applyFont="1" applyFill="1" applyProtection="1"/>
    <xf numFmtId="0" fontId="8" fillId="0" borderId="0" xfId="0" applyFont="1" applyAlignment="1" applyProtection="1">
      <alignment vertical="center"/>
    </xf>
    <xf numFmtId="0" fontId="5" fillId="0" borderId="0" xfId="1" applyFont="1" applyProtection="1"/>
    <xf numFmtId="0" fontId="6" fillId="0" borderId="1" xfId="0" applyFont="1" applyBorder="1" applyProtection="1"/>
    <xf numFmtId="0" fontId="6" fillId="0" borderId="0" xfId="0" applyFont="1" applyProtection="1"/>
    <xf numFmtId="0" fontId="6" fillId="3" borderId="2" xfId="0" applyFont="1" applyFill="1" applyBorder="1" applyProtection="1"/>
    <xf numFmtId="0" fontId="6" fillId="3" borderId="3" xfId="0" applyFont="1" applyFill="1" applyBorder="1" applyProtection="1"/>
    <xf numFmtId="0" fontId="6" fillId="3" borderId="3" xfId="0" applyFont="1" applyFill="1" applyBorder="1" applyAlignment="1" applyProtection="1">
      <alignment wrapText="1"/>
    </xf>
    <xf numFmtId="0" fontId="6" fillId="3" borderId="4" xfId="0" applyFont="1" applyFill="1" applyBorder="1" applyAlignment="1" applyProtection="1">
      <alignment horizontal="left"/>
    </xf>
    <xf numFmtId="0" fontId="4" fillId="2" borderId="8" xfId="1" applyFont="1" applyFill="1" applyBorder="1" applyAlignment="1" applyProtection="1">
      <alignment wrapText="1"/>
    </xf>
    <xf numFmtId="0" fontId="4" fillId="0" borderId="9" xfId="1" applyFont="1" applyBorder="1" applyAlignment="1" applyProtection="1">
      <alignment wrapText="1"/>
    </xf>
    <xf numFmtId="0" fontId="4" fillId="5" borderId="9" xfId="1" applyFont="1" applyFill="1" applyBorder="1" applyAlignment="1" applyProtection="1">
      <alignment wrapText="1"/>
    </xf>
    <xf numFmtId="0" fontId="4" fillId="5" borderId="10" xfId="1" applyFont="1" applyFill="1" applyBorder="1" applyAlignment="1" applyProtection="1">
      <alignment wrapText="1"/>
    </xf>
    <xf numFmtId="0" fontId="5" fillId="0" borderId="0" xfId="1" applyFont="1" applyAlignment="1" applyProtection="1">
      <alignment horizontal="right" wrapText="1"/>
    </xf>
    <xf numFmtId="0" fontId="4" fillId="9" borderId="11" xfId="1" applyFont="1" applyFill="1" applyBorder="1" applyAlignment="1" applyProtection="1">
      <alignment wrapText="1"/>
    </xf>
    <xf numFmtId="3" fontId="4" fillId="9" borderId="3" xfId="1" applyNumberFormat="1" applyFont="1" applyFill="1" applyBorder="1" applyAlignment="1" applyProtection="1">
      <alignment wrapText="1"/>
    </xf>
    <xf numFmtId="3" fontId="4" fillId="10" borderId="3" xfId="1" applyNumberFormat="1" applyFont="1" applyFill="1" applyBorder="1" applyAlignment="1" applyProtection="1">
      <alignment wrapText="1"/>
    </xf>
    <xf numFmtId="3" fontId="4" fillId="10" borderId="12" xfId="1" applyNumberFormat="1" applyFont="1" applyFill="1" applyBorder="1" applyAlignment="1" applyProtection="1">
      <alignment wrapText="1"/>
    </xf>
    <xf numFmtId="0" fontId="4" fillId="0" borderId="0" xfId="1" applyFont="1" applyFill="1" applyAlignment="1" applyProtection="1">
      <alignment wrapText="1"/>
    </xf>
    <xf numFmtId="0" fontId="4" fillId="2" borderId="11" xfId="1" applyFont="1" applyFill="1" applyBorder="1" applyAlignment="1" applyProtection="1">
      <alignment wrapText="1"/>
    </xf>
    <xf numFmtId="3" fontId="4" fillId="2" borderId="3" xfId="1" applyNumberFormat="1" applyFont="1" applyFill="1" applyBorder="1" applyAlignment="1" applyProtection="1">
      <alignment wrapText="1"/>
    </xf>
    <xf numFmtId="3" fontId="4" fillId="2" borderId="12" xfId="1" applyNumberFormat="1" applyFont="1" applyFill="1" applyBorder="1" applyAlignment="1" applyProtection="1">
      <alignment wrapText="1"/>
    </xf>
    <xf numFmtId="0" fontId="4" fillId="0" borderId="0" xfId="1" applyFont="1" applyAlignment="1" applyProtection="1">
      <alignment wrapText="1"/>
    </xf>
    <xf numFmtId="0" fontId="4" fillId="2" borderId="13" xfId="1" applyFont="1" applyFill="1" applyBorder="1" applyAlignment="1" applyProtection="1">
      <alignment wrapText="1"/>
    </xf>
    <xf numFmtId="0" fontId="5" fillId="0" borderId="0" xfId="1" applyFont="1" applyAlignment="1" applyProtection="1">
      <alignment wrapText="1"/>
    </xf>
    <xf numFmtId="0" fontId="4" fillId="2" borderId="16" xfId="1" applyFont="1" applyFill="1" applyBorder="1" applyAlignment="1" applyProtection="1">
      <alignment wrapText="1"/>
    </xf>
    <xf numFmtId="0" fontId="4" fillId="2" borderId="9" xfId="1" applyFont="1" applyFill="1" applyBorder="1" applyAlignment="1" applyProtection="1">
      <alignment wrapText="1"/>
    </xf>
    <xf numFmtId="3" fontId="4" fillId="9" borderId="26" xfId="1" applyNumberFormat="1" applyFont="1" applyFill="1" applyBorder="1" applyAlignment="1" applyProtection="1">
      <alignment wrapText="1"/>
    </xf>
    <xf numFmtId="3" fontId="4" fillId="2" borderId="41" xfId="1" applyNumberFormat="1" applyFont="1" applyFill="1" applyBorder="1" applyAlignment="1" applyProtection="1">
      <alignment wrapText="1"/>
    </xf>
    <xf numFmtId="0" fontId="4" fillId="8" borderId="11" xfId="1" applyFont="1" applyFill="1" applyBorder="1" applyAlignment="1" applyProtection="1">
      <alignment wrapText="1"/>
    </xf>
    <xf numFmtId="3" fontId="4" fillId="8" borderId="3" xfId="1" applyNumberFormat="1" applyFont="1" applyFill="1" applyBorder="1" applyAlignment="1" applyProtection="1">
      <alignment wrapText="1"/>
    </xf>
    <xf numFmtId="3" fontId="4" fillId="8" borderId="26" xfId="1" applyNumberFormat="1" applyFont="1" applyFill="1" applyBorder="1" applyAlignment="1" applyProtection="1">
      <alignment wrapText="1"/>
    </xf>
    <xf numFmtId="3" fontId="4" fillId="8" borderId="41" xfId="1" applyNumberFormat="1" applyFont="1" applyFill="1" applyBorder="1" applyAlignment="1" applyProtection="1">
      <alignment wrapText="1"/>
    </xf>
    <xf numFmtId="0" fontId="4" fillId="0" borderId="0" xfId="1" applyFont="1" applyBorder="1" applyAlignment="1" applyProtection="1">
      <alignment wrapText="1"/>
    </xf>
    <xf numFmtId="0" fontId="0" fillId="0" borderId="0" xfId="0" applyBorder="1" applyAlignment="1" applyProtection="1">
      <alignment wrapText="1"/>
    </xf>
    <xf numFmtId="3" fontId="4" fillId="2" borderId="14" xfId="1" applyNumberFormat="1" applyFont="1" applyFill="1" applyBorder="1" applyAlignment="1" applyProtection="1">
      <alignment wrapText="1"/>
    </xf>
    <xf numFmtId="0" fontId="4" fillId="8" borderId="0" xfId="1" applyFont="1" applyFill="1" applyAlignment="1" applyProtection="1">
      <alignment wrapText="1"/>
    </xf>
    <xf numFmtId="3" fontId="4" fillId="8" borderId="44" xfId="1" applyNumberFormat="1" applyFont="1" applyFill="1" applyBorder="1" applyAlignment="1" applyProtection="1">
      <alignment wrapText="1"/>
    </xf>
    <xf numFmtId="3" fontId="4" fillId="8" borderId="45" xfId="1" applyNumberFormat="1" applyFont="1" applyFill="1" applyBorder="1" applyAlignment="1" applyProtection="1">
      <alignment wrapText="1"/>
    </xf>
    <xf numFmtId="3" fontId="4" fillId="8" borderId="43" xfId="1" applyNumberFormat="1" applyFont="1" applyFill="1" applyBorder="1" applyAlignment="1" applyProtection="1">
      <alignment wrapText="1"/>
    </xf>
    <xf numFmtId="0" fontId="4" fillId="2" borderId="3" xfId="1" applyFont="1" applyFill="1" applyBorder="1" applyAlignment="1" applyProtection="1">
      <alignment wrapText="1"/>
    </xf>
    <xf numFmtId="0" fontId="16" fillId="0" borderId="0" xfId="1" applyFont="1" applyAlignment="1" applyProtection="1">
      <alignment wrapText="1"/>
    </xf>
    <xf numFmtId="3" fontId="4" fillId="0" borderId="0" xfId="1" applyNumberFormat="1" applyFont="1" applyAlignment="1" applyProtection="1">
      <alignment wrapText="1"/>
    </xf>
    <xf numFmtId="165" fontId="4" fillId="0" borderId="0" xfId="2" applyNumberFormat="1" applyFont="1" applyFill="1" applyBorder="1" applyAlignment="1" applyProtection="1">
      <alignment wrapText="1"/>
    </xf>
    <xf numFmtId="0" fontId="6" fillId="0" borderId="17" xfId="0" applyFont="1" applyBorder="1" applyAlignment="1" applyProtection="1">
      <alignment horizontal="left"/>
    </xf>
    <xf numFmtId="0" fontId="6" fillId="0" borderId="0" xfId="0" applyFont="1" applyAlignment="1" applyProtection="1">
      <alignment horizontal="left"/>
    </xf>
    <xf numFmtId="4" fontId="5" fillId="0" borderId="0" xfId="1" applyNumberFormat="1" applyFont="1" applyAlignment="1" applyProtection="1">
      <alignment horizontal="left" indent="2"/>
    </xf>
    <xf numFmtId="0" fontId="5" fillId="5" borderId="18" xfId="1" applyFont="1" applyFill="1" applyBorder="1" applyProtection="1"/>
    <xf numFmtId="165" fontId="5" fillId="5" borderId="9" xfId="1" applyNumberFormat="1" applyFont="1" applyFill="1" applyBorder="1" applyAlignment="1" applyProtection="1">
      <alignment horizontal="right"/>
    </xf>
    <xf numFmtId="0" fontId="5" fillId="5" borderId="19" xfId="1" applyFont="1" applyFill="1" applyBorder="1" applyProtection="1"/>
    <xf numFmtId="4" fontId="5" fillId="5" borderId="20" xfId="1" applyNumberFormat="1" applyFont="1" applyFill="1" applyBorder="1" applyAlignment="1" applyProtection="1">
      <alignment horizontal="left" indent="2"/>
    </xf>
    <xf numFmtId="0" fontId="5" fillId="5" borderId="21" xfId="1" applyFont="1" applyFill="1" applyBorder="1" applyProtection="1"/>
    <xf numFmtId="165" fontId="5" fillId="5" borderId="3" xfId="1" applyNumberFormat="1" applyFont="1" applyFill="1" applyBorder="1" applyAlignment="1" applyProtection="1">
      <alignment horizontal="right"/>
    </xf>
    <xf numFmtId="0" fontId="5" fillId="5" borderId="0" xfId="1" applyFont="1" applyFill="1" applyProtection="1"/>
    <xf numFmtId="0" fontId="12" fillId="5" borderId="23" xfId="1" quotePrefix="1" applyFont="1" applyFill="1" applyBorder="1" applyProtection="1"/>
    <xf numFmtId="0" fontId="4" fillId="5" borderId="24" xfId="1" applyFont="1" applyFill="1" applyBorder="1" applyProtection="1"/>
    <xf numFmtId="4" fontId="4" fillId="5" borderId="25" xfId="1" applyNumberFormat="1" applyFont="1" applyFill="1" applyBorder="1" applyAlignment="1" applyProtection="1">
      <alignment horizontal="left" indent="2"/>
    </xf>
    <xf numFmtId="0" fontId="12" fillId="0" borderId="0" xfId="1" applyFont="1" applyProtection="1"/>
    <xf numFmtId="3" fontId="13" fillId="5" borderId="3" xfId="1" applyNumberFormat="1" applyFont="1" applyFill="1" applyBorder="1" applyAlignment="1" applyProtection="1">
      <alignment wrapText="1"/>
    </xf>
    <xf numFmtId="165" fontId="5" fillId="0" borderId="0" xfId="1" applyNumberFormat="1" applyFont="1" applyProtection="1"/>
    <xf numFmtId="0" fontId="16" fillId="0" borderId="0" xfId="1" applyFont="1" applyProtection="1"/>
    <xf numFmtId="9" fontId="13" fillId="5" borderId="3" xfId="1" applyNumberFormat="1" applyFont="1" applyFill="1" applyBorder="1" applyAlignment="1" applyProtection="1">
      <alignment wrapText="1"/>
    </xf>
    <xf numFmtId="0" fontId="5" fillId="0" borderId="1" xfId="1" applyFont="1" applyBorder="1" applyProtection="1"/>
    <xf numFmtId="0" fontId="4" fillId="5" borderId="3" xfId="1" applyFont="1" applyFill="1" applyBorder="1" applyAlignment="1" applyProtection="1">
      <alignment wrapText="1"/>
    </xf>
    <xf numFmtId="3" fontId="4" fillId="5" borderId="3" xfId="1" applyNumberFormat="1" applyFont="1" applyFill="1" applyBorder="1" applyAlignment="1" applyProtection="1">
      <alignment wrapText="1"/>
    </xf>
    <xf numFmtId="0" fontId="4" fillId="5" borderId="3" xfId="1" applyFont="1" applyFill="1" applyBorder="1" applyProtection="1"/>
    <xf numFmtId="0" fontId="14" fillId="0" borderId="0" xfId="1" applyFont="1" applyProtection="1"/>
    <xf numFmtId="0" fontId="5" fillId="6" borderId="3" xfId="1" applyFont="1" applyFill="1" applyBorder="1" applyProtection="1"/>
    <xf numFmtId="0" fontId="5" fillId="0" borderId="3" xfId="1" applyFont="1" applyFill="1" applyBorder="1" applyAlignment="1" applyProtection="1">
      <alignment wrapText="1"/>
    </xf>
    <xf numFmtId="0" fontId="5" fillId="6" borderId="32" xfId="1" applyFont="1" applyFill="1" applyBorder="1" applyProtection="1"/>
    <xf numFmtId="0" fontId="5" fillId="6" borderId="4" xfId="1" applyFont="1" applyFill="1" applyBorder="1" applyProtection="1"/>
    <xf numFmtId="0" fontId="15" fillId="0" borderId="0" xfId="0" applyFont="1" applyAlignment="1" applyProtection="1">
      <alignment vertical="top"/>
    </xf>
    <xf numFmtId="0" fontId="15" fillId="0" borderId="0" xfId="0" applyFont="1" applyProtection="1"/>
    <xf numFmtId="0" fontId="4" fillId="5" borderId="11" xfId="1" applyFont="1" applyFill="1" applyBorder="1" applyAlignment="1" applyProtection="1">
      <alignment wrapText="1"/>
    </xf>
    <xf numFmtId="0" fontId="4" fillId="5" borderId="2" xfId="1" applyFont="1" applyFill="1" applyBorder="1" applyAlignment="1" applyProtection="1">
      <alignment wrapText="1"/>
    </xf>
    <xf numFmtId="0" fontId="4" fillId="5" borderId="36" xfId="1" applyFont="1" applyFill="1" applyBorder="1" applyAlignment="1" applyProtection="1">
      <alignment wrapText="1"/>
    </xf>
    <xf numFmtId="0" fontId="4" fillId="5" borderId="37" xfId="1" applyFont="1" applyFill="1" applyBorder="1" applyAlignment="1" applyProtection="1">
      <alignment wrapText="1"/>
    </xf>
    <xf numFmtId="0" fontId="4" fillId="5" borderId="13" xfId="1" applyFont="1" applyFill="1" applyBorder="1" applyProtection="1"/>
    <xf numFmtId="3" fontId="4" fillId="5" borderId="14" xfId="1" applyNumberFormat="1" applyFont="1" applyFill="1" applyBorder="1" applyProtection="1"/>
    <xf numFmtId="3" fontId="4" fillId="5" borderId="39" xfId="1" applyNumberFormat="1" applyFont="1" applyFill="1" applyBorder="1" applyProtection="1"/>
    <xf numFmtId="3" fontId="4" fillId="5" borderId="42" xfId="1" applyNumberFormat="1" applyFont="1" applyFill="1" applyBorder="1" applyProtection="1"/>
    <xf numFmtId="0" fontId="4" fillId="5" borderId="40" xfId="1" applyFont="1" applyFill="1" applyBorder="1" applyAlignment="1" applyProtection="1">
      <alignment wrapText="1"/>
    </xf>
    <xf numFmtId="0" fontId="4" fillId="5" borderId="0" xfId="1" applyFont="1" applyFill="1" applyBorder="1" applyProtection="1"/>
    <xf numFmtId="0" fontId="5" fillId="7" borderId="3" xfId="1" applyFont="1" applyFill="1" applyBorder="1" applyAlignment="1" applyProtection="1">
      <protection locked="0"/>
    </xf>
    <xf numFmtId="0" fontId="0" fillId="7" borderId="3" xfId="0" applyFill="1" applyBorder="1" applyAlignment="1" applyProtection="1">
      <protection locked="0"/>
    </xf>
    <xf numFmtId="0" fontId="5" fillId="2" borderId="0" xfId="1" applyFont="1" applyFill="1" applyAlignment="1" applyProtection="1"/>
    <xf numFmtId="0" fontId="0" fillId="2" borderId="0" xfId="0" applyFill="1" applyAlignment="1" applyProtection="1"/>
    <xf numFmtId="0" fontId="0" fillId="0" borderId="0" xfId="0" applyAlignment="1" applyProtection="1"/>
    <xf numFmtId="0" fontId="22" fillId="7" borderId="3" xfId="1" applyFont="1" applyFill="1" applyBorder="1" applyAlignment="1" applyProtection="1">
      <protection locked="0"/>
    </xf>
    <xf numFmtId="0" fontId="4" fillId="7" borderId="3" xfId="1" applyFont="1" applyFill="1" applyBorder="1" applyAlignment="1" applyProtection="1">
      <protection locked="0"/>
    </xf>
    <xf numFmtId="0" fontId="21" fillId="7" borderId="3" xfId="0" applyFont="1" applyFill="1" applyBorder="1" applyAlignment="1" applyProtection="1">
      <protection locked="0"/>
    </xf>
    <xf numFmtId="0" fontId="9" fillId="4" borderId="5" xfId="0" applyFont="1" applyFill="1" applyBorder="1" applyProtection="1"/>
    <xf numFmtId="0" fontId="6" fillId="4" borderId="6" xfId="0" applyFont="1" applyFill="1" applyBorder="1" applyProtection="1"/>
    <xf numFmtId="0" fontId="6" fillId="4" borderId="7" xfId="0" applyFont="1" applyFill="1" applyBorder="1" applyProtection="1"/>
    <xf numFmtId="0" fontId="14" fillId="5" borderId="3" xfId="1" applyFont="1" applyFill="1" applyBorder="1" applyAlignment="1" applyProtection="1"/>
    <xf numFmtId="0" fontId="15" fillId="5" borderId="3" xfId="0" applyFont="1" applyFill="1" applyBorder="1" applyAlignment="1" applyProtection="1"/>
    <xf numFmtId="0" fontId="0" fillId="0" borderId="3" xfId="0" applyBorder="1" applyAlignment="1" applyProtection="1"/>
    <xf numFmtId="0" fontId="14" fillId="5" borderId="26" xfId="1" applyFont="1" applyFill="1" applyBorder="1" applyAlignment="1" applyProtection="1"/>
    <xf numFmtId="0" fontId="0" fillId="0" borderId="27" xfId="0" applyBorder="1" applyAlignment="1" applyProtection="1"/>
    <xf numFmtId="0" fontId="0" fillId="0" borderId="28" xfId="0" applyBorder="1" applyAlignment="1" applyProtection="1"/>
    <xf numFmtId="0" fontId="16" fillId="0" borderId="17" xfId="1" applyFont="1" applyBorder="1" applyAlignment="1" applyProtection="1"/>
    <xf numFmtId="0" fontId="14" fillId="5" borderId="3" xfId="1" applyFont="1" applyFill="1" applyBorder="1" applyAlignment="1" applyProtection="1">
      <alignment wrapText="1"/>
    </xf>
    <xf numFmtId="0" fontId="0" fillId="0" borderId="3" xfId="0" applyBorder="1" applyAlignment="1" applyProtection="1">
      <alignment wrapText="1"/>
    </xf>
    <xf numFmtId="0" fontId="5" fillId="0" borderId="33" xfId="1" applyFont="1" applyFill="1" applyBorder="1" applyAlignment="1" applyProtection="1">
      <alignment vertical="top" wrapText="1"/>
    </xf>
    <xf numFmtId="0" fontId="6" fillId="0" borderId="34" xfId="0" applyFont="1" applyFill="1" applyBorder="1" applyAlignment="1" applyProtection="1">
      <alignment vertical="top"/>
    </xf>
    <xf numFmtId="0" fontId="6" fillId="0" borderId="35" xfId="0" applyFont="1" applyFill="1" applyBorder="1" applyAlignment="1" applyProtection="1">
      <alignment vertical="top"/>
    </xf>
    <xf numFmtId="0" fontId="6" fillId="0" borderId="17" xfId="0" applyFont="1" applyFill="1" applyBorder="1" applyAlignment="1" applyProtection="1">
      <alignment vertical="top"/>
    </xf>
    <xf numFmtId="0" fontId="6" fillId="0" borderId="0" xfId="0" applyFont="1" applyFill="1" applyBorder="1" applyAlignment="1" applyProtection="1">
      <alignment vertical="top"/>
    </xf>
    <xf numFmtId="0" fontId="6" fillId="0" borderId="46" xfId="0" applyFont="1" applyFill="1" applyBorder="1" applyAlignment="1" applyProtection="1">
      <alignment vertical="top"/>
    </xf>
    <xf numFmtId="0" fontId="6" fillId="0" borderId="47" xfId="0" applyFont="1" applyFill="1" applyBorder="1" applyAlignment="1" applyProtection="1">
      <alignment vertical="top"/>
    </xf>
    <xf numFmtId="0" fontId="6" fillId="0" borderId="48" xfId="0" applyFont="1" applyFill="1" applyBorder="1" applyAlignment="1" applyProtection="1">
      <alignment vertical="top"/>
    </xf>
    <xf numFmtId="0" fontId="6" fillId="0" borderId="36" xfId="0" applyFont="1" applyFill="1" applyBorder="1" applyAlignment="1" applyProtection="1">
      <alignment vertical="top"/>
    </xf>
    <xf numFmtId="0" fontId="6" fillId="7" borderId="2" xfId="0" applyFont="1" applyFill="1" applyBorder="1" applyProtection="1">
      <protection locked="0"/>
    </xf>
    <xf numFmtId="0" fontId="6" fillId="7" borderId="3" xfId="0" applyFont="1" applyFill="1" applyBorder="1" applyProtection="1">
      <protection locked="0"/>
    </xf>
    <xf numFmtId="0" fontId="6" fillId="7" borderId="4" xfId="0" applyFont="1" applyFill="1" applyBorder="1" applyAlignment="1" applyProtection="1">
      <alignment horizontal="center"/>
      <protection locked="0"/>
    </xf>
    <xf numFmtId="0" fontId="9" fillId="4" borderId="33" xfId="0" applyFont="1" applyFill="1" applyBorder="1" applyProtection="1"/>
    <xf numFmtId="0" fontId="6" fillId="4" borderId="34" xfId="0" applyFont="1" applyFill="1" applyBorder="1" applyProtection="1"/>
    <xf numFmtId="0" fontId="6" fillId="4" borderId="35" xfId="0" applyFont="1" applyFill="1" applyBorder="1" applyProtection="1"/>
    <xf numFmtId="0" fontId="14" fillId="5" borderId="33" xfId="1" applyFont="1" applyFill="1" applyBorder="1" applyAlignment="1" applyProtection="1">
      <alignment wrapText="1"/>
    </xf>
    <xf numFmtId="0" fontId="15" fillId="5" borderId="34" xfId="0" applyFont="1" applyFill="1" applyBorder="1" applyProtection="1"/>
    <xf numFmtId="0" fontId="15" fillId="5" borderId="35" xfId="0" applyFont="1" applyFill="1" applyBorder="1" applyProtection="1"/>
    <xf numFmtId="0" fontId="15" fillId="5" borderId="17" xfId="0" applyFont="1" applyFill="1" applyBorder="1" applyProtection="1"/>
    <xf numFmtId="0" fontId="15" fillId="5" borderId="0" xfId="0" applyFont="1" applyFill="1" applyBorder="1" applyProtection="1"/>
    <xf numFmtId="0" fontId="15" fillId="5" borderId="46" xfId="0" applyFont="1" applyFill="1" applyBorder="1" applyProtection="1"/>
    <xf numFmtId="0" fontId="15" fillId="5" borderId="47" xfId="0" applyFont="1" applyFill="1" applyBorder="1" applyProtection="1"/>
    <xf numFmtId="0" fontId="15" fillId="5" borderId="48" xfId="0" applyFont="1" applyFill="1" applyBorder="1" applyProtection="1"/>
    <xf numFmtId="0" fontId="15" fillId="5" borderId="36" xfId="0" applyFont="1" applyFill="1" applyBorder="1" applyProtection="1"/>
    <xf numFmtId="0" fontId="14" fillId="5" borderId="34" xfId="1" applyFont="1" applyFill="1" applyBorder="1" applyAlignment="1" applyProtection="1">
      <alignment wrapText="1"/>
    </xf>
    <xf numFmtId="0" fontId="14" fillId="5" borderId="35" xfId="1" applyFont="1" applyFill="1" applyBorder="1" applyAlignment="1" applyProtection="1">
      <alignment wrapText="1"/>
    </xf>
    <xf numFmtId="0" fontId="14" fillId="5" borderId="17" xfId="1" applyFont="1" applyFill="1" applyBorder="1" applyAlignment="1" applyProtection="1">
      <alignment wrapText="1"/>
    </xf>
    <xf numFmtId="0" fontId="14" fillId="5" borderId="0" xfId="1" applyFont="1" applyFill="1" applyBorder="1" applyAlignment="1" applyProtection="1">
      <alignment wrapText="1"/>
    </xf>
    <xf numFmtId="0" fontId="14" fillId="5" borderId="46" xfId="1" applyFont="1" applyFill="1" applyBorder="1" applyAlignment="1" applyProtection="1">
      <alignment wrapText="1"/>
    </xf>
    <xf numFmtId="0" fontId="14" fillId="5" borderId="47" xfId="1" applyFont="1" applyFill="1" applyBorder="1" applyAlignment="1" applyProtection="1">
      <alignment wrapText="1"/>
    </xf>
    <xf numFmtId="0" fontId="14" fillId="5" borderId="48" xfId="1" applyFont="1" applyFill="1" applyBorder="1" applyAlignment="1" applyProtection="1">
      <alignment wrapText="1"/>
    </xf>
    <xf numFmtId="0" fontId="14" fillId="5" borderId="36" xfId="1" applyFont="1" applyFill="1" applyBorder="1" applyAlignment="1" applyProtection="1">
      <alignment wrapText="1"/>
    </xf>
    <xf numFmtId="0" fontId="4" fillId="5" borderId="26" xfId="1" applyFont="1" applyFill="1" applyBorder="1" applyAlignment="1" applyProtection="1">
      <alignment wrapText="1"/>
    </xf>
    <xf numFmtId="0" fontId="6" fillId="5" borderId="27" xfId="0" applyFont="1" applyFill="1" applyBorder="1" applyProtection="1"/>
    <xf numFmtId="0" fontId="6" fillId="5" borderId="28" xfId="0" applyFont="1" applyFill="1" applyBorder="1" applyProtection="1"/>
    <xf numFmtId="0" fontId="9" fillId="4" borderId="29" xfId="0" applyFont="1" applyFill="1" applyBorder="1" applyProtection="1"/>
    <xf numFmtId="0" fontId="6" fillId="4" borderId="30" xfId="0" applyFont="1" applyFill="1" applyBorder="1" applyProtection="1"/>
    <xf numFmtId="0" fontId="6" fillId="4" borderId="31" xfId="0" applyFont="1" applyFill="1" applyBorder="1" applyProtection="1"/>
    <xf numFmtId="0" fontId="14" fillId="5" borderId="33" xfId="1" applyFont="1" applyFill="1" applyBorder="1" applyAlignment="1" applyProtection="1">
      <alignment vertical="top" wrapText="1"/>
    </xf>
    <xf numFmtId="0" fontId="15" fillId="5" borderId="34" xfId="0" applyFont="1" applyFill="1" applyBorder="1" applyAlignment="1" applyProtection="1">
      <alignment vertical="top"/>
    </xf>
    <xf numFmtId="0" fontId="15" fillId="5" borderId="17" xfId="0" applyFont="1" applyFill="1" applyBorder="1" applyAlignment="1" applyProtection="1">
      <alignment vertical="top"/>
    </xf>
    <xf numFmtId="0" fontId="15" fillId="5" borderId="0" xfId="0" applyFont="1" applyFill="1" applyBorder="1" applyAlignment="1" applyProtection="1">
      <alignment vertical="top"/>
    </xf>
    <xf numFmtId="0" fontId="15" fillId="5" borderId="47" xfId="0" applyFont="1" applyFill="1" applyBorder="1" applyAlignment="1" applyProtection="1">
      <alignment vertical="top"/>
    </xf>
    <xf numFmtId="0" fontId="15" fillId="5" borderId="48" xfId="0" applyFont="1" applyFill="1" applyBorder="1" applyAlignment="1" applyProtection="1">
      <alignment vertical="top"/>
    </xf>
    <xf numFmtId="0" fontId="9" fillId="4" borderId="26" xfId="0" applyFont="1" applyFill="1" applyBorder="1" applyProtection="1"/>
    <xf numFmtId="0" fontId="6" fillId="4" borderId="27" xfId="0" applyFont="1" applyFill="1" applyBorder="1" applyProtection="1"/>
    <xf numFmtId="0" fontId="6" fillId="4" borderId="28" xfId="0" applyFont="1" applyFill="1" applyBorder="1" applyProtection="1"/>
    <xf numFmtId="0" fontId="14" fillId="5" borderId="26" xfId="1" applyFont="1" applyFill="1" applyBorder="1" applyProtection="1"/>
    <xf numFmtId="0" fontId="15" fillId="5" borderId="27" xfId="0" applyFont="1" applyFill="1" applyBorder="1" applyProtection="1"/>
    <xf numFmtId="0" fontId="15" fillId="5" borderId="28" xfId="0" applyFont="1" applyFill="1" applyBorder="1" applyProtection="1"/>
    <xf numFmtId="0" fontId="14" fillId="2" borderId="48" xfId="1" applyFont="1" applyFill="1" applyBorder="1" applyAlignment="1" applyProtection="1"/>
    <xf numFmtId="0" fontId="0" fillId="0" borderId="48" xfId="0" applyBorder="1" applyAlignment="1" applyProtection="1"/>
    <xf numFmtId="3" fontId="4" fillId="7" borderId="26" xfId="1" applyNumberFormat="1" applyFont="1" applyFill="1" applyBorder="1" applyAlignment="1" applyProtection="1">
      <alignment wrapText="1"/>
      <protection locked="0"/>
    </xf>
    <xf numFmtId="0" fontId="17" fillId="7" borderId="3" xfId="1" applyFont="1" applyFill="1" applyBorder="1" applyProtection="1">
      <protection locked="0"/>
    </xf>
    <xf numFmtId="3" fontId="17" fillId="7" borderId="26" xfId="1" applyNumberFormat="1" applyFont="1" applyFill="1" applyBorder="1" applyProtection="1">
      <protection locked="0"/>
    </xf>
    <xf numFmtId="3" fontId="17" fillId="7" borderId="33" xfId="1" applyNumberFormat="1" applyFont="1" applyFill="1" applyBorder="1" applyProtection="1">
      <protection locked="0"/>
    </xf>
    <xf numFmtId="3" fontId="5" fillId="7" borderId="33" xfId="1" applyNumberFormat="1" applyFont="1" applyFill="1" applyBorder="1" applyProtection="1">
      <protection locked="0"/>
    </xf>
  </cellXfs>
  <cellStyles count="4">
    <cellStyle name="Komma 2" xfId="2"/>
    <cellStyle name="Prozent 2" xfId="3"/>
    <cellStyle name="Standard" xfId="0" builtinId="0"/>
    <cellStyle name="Standard 4" xfId="1"/>
  </cellStyles>
  <dxfs count="36">
    <dxf>
      <fill>
        <patternFill>
          <bgColor rgb="FFFFC000"/>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s>
  <tableStyles count="0" defaultTableStyle="TableStyleMedium2" defaultPivotStyle="PivotStyleLight16"/>
  <colors>
    <mruColors>
      <color rgb="FFFFFF0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27"/>
  <sheetViews>
    <sheetView tabSelected="1" workbookViewId="0">
      <selection activeCell="B13" sqref="B13:D13"/>
    </sheetView>
  </sheetViews>
  <sheetFormatPr baseColWidth="10" defaultColWidth="10" defaultRowHeight="15"/>
  <cols>
    <col min="1" max="1" width="57.140625" style="24" customWidth="1"/>
    <col min="2" max="2" width="13.28515625" style="24" customWidth="1"/>
    <col min="3" max="3" width="13" style="24" customWidth="1"/>
    <col min="4" max="4" width="14" style="24" customWidth="1"/>
    <col min="5" max="6" width="10.28515625" style="24" customWidth="1"/>
    <col min="7" max="7" width="10.28515625" style="24" bestFit="1" customWidth="1"/>
    <col min="8" max="8" width="10.42578125" style="24" customWidth="1"/>
    <col min="9" max="22" width="10.28515625" style="24" bestFit="1" customWidth="1"/>
    <col min="23" max="23" width="14.140625" style="24" bestFit="1" customWidth="1"/>
    <col min="24" max="24" width="10.28515625" style="24" customWidth="1"/>
    <col min="25" max="25" width="13.140625" style="24" bestFit="1" customWidth="1"/>
    <col min="26" max="26" width="10.28515625" style="24" customWidth="1"/>
    <col min="27" max="27" width="11.5703125" style="24" bestFit="1" customWidth="1"/>
    <col min="28" max="29" width="10" style="24"/>
    <col min="30" max="30" width="12.28515625" style="24" customWidth="1"/>
    <col min="31" max="226" width="10" style="24"/>
    <col min="227" max="227" width="38.5703125" style="24" customWidth="1"/>
    <col min="228" max="232" width="10.28515625" style="24" customWidth="1"/>
    <col min="233" max="233" width="10" style="24"/>
    <col min="234" max="234" width="10.42578125" style="24" customWidth="1"/>
    <col min="235" max="482" width="10" style="24"/>
    <col min="483" max="483" width="38.5703125" style="24" customWidth="1"/>
    <col min="484" max="488" width="10.28515625" style="24" customWidth="1"/>
    <col min="489" max="489" width="10" style="24"/>
    <col min="490" max="490" width="10.42578125" style="24" customWidth="1"/>
    <col min="491" max="738" width="10" style="24"/>
    <col min="739" max="739" width="38.5703125" style="24" customWidth="1"/>
    <col min="740" max="744" width="10.28515625" style="24" customWidth="1"/>
    <col min="745" max="745" width="10" style="24"/>
    <col min="746" max="746" width="10.42578125" style="24" customWidth="1"/>
    <col min="747" max="994" width="10" style="24"/>
    <col min="995" max="995" width="38.5703125" style="24" customWidth="1"/>
    <col min="996" max="1000" width="10.28515625" style="24" customWidth="1"/>
    <col min="1001" max="1001" width="10" style="24"/>
    <col min="1002" max="1002" width="10.42578125" style="24" customWidth="1"/>
    <col min="1003" max="1250" width="10" style="24"/>
    <col min="1251" max="1251" width="38.5703125" style="24" customWidth="1"/>
    <col min="1252" max="1256" width="10.28515625" style="24" customWidth="1"/>
    <col min="1257" max="1257" width="10" style="24"/>
    <col min="1258" max="1258" width="10.42578125" style="24" customWidth="1"/>
    <col min="1259" max="1506" width="10" style="24"/>
    <col min="1507" max="1507" width="38.5703125" style="24" customWidth="1"/>
    <col min="1508" max="1512" width="10.28515625" style="24" customWidth="1"/>
    <col min="1513" max="1513" width="10" style="24"/>
    <col min="1514" max="1514" width="10.42578125" style="24" customWidth="1"/>
    <col min="1515" max="1762" width="10" style="24"/>
    <col min="1763" max="1763" width="38.5703125" style="24" customWidth="1"/>
    <col min="1764" max="1768" width="10.28515625" style="24" customWidth="1"/>
    <col min="1769" max="1769" width="10" style="24"/>
    <col min="1770" max="1770" width="10.42578125" style="24" customWidth="1"/>
    <col min="1771" max="2018" width="10" style="24"/>
    <col min="2019" max="2019" width="38.5703125" style="24" customWidth="1"/>
    <col min="2020" max="2024" width="10.28515625" style="24" customWidth="1"/>
    <col min="2025" max="2025" width="10" style="24"/>
    <col min="2026" max="2026" width="10.42578125" style="24" customWidth="1"/>
    <col min="2027" max="2274" width="10" style="24"/>
    <col min="2275" max="2275" width="38.5703125" style="24" customWidth="1"/>
    <col min="2276" max="2280" width="10.28515625" style="24" customWidth="1"/>
    <col min="2281" max="2281" width="10" style="24"/>
    <col min="2282" max="2282" width="10.42578125" style="24" customWidth="1"/>
    <col min="2283" max="2530" width="10" style="24"/>
    <col min="2531" max="2531" width="38.5703125" style="24" customWidth="1"/>
    <col min="2532" max="2536" width="10.28515625" style="24" customWidth="1"/>
    <col min="2537" max="2537" width="10" style="24"/>
    <col min="2538" max="2538" width="10.42578125" style="24" customWidth="1"/>
    <col min="2539" max="2786" width="10" style="24"/>
    <col min="2787" max="2787" width="38.5703125" style="24" customWidth="1"/>
    <col min="2788" max="2792" width="10.28515625" style="24" customWidth="1"/>
    <col min="2793" max="2793" width="10" style="24"/>
    <col min="2794" max="2794" width="10.42578125" style="24" customWidth="1"/>
    <col min="2795" max="3042" width="10" style="24"/>
    <col min="3043" max="3043" width="38.5703125" style="24" customWidth="1"/>
    <col min="3044" max="3048" width="10.28515625" style="24" customWidth="1"/>
    <col min="3049" max="3049" width="10" style="24"/>
    <col min="3050" max="3050" width="10.42578125" style="24" customWidth="1"/>
    <col min="3051" max="3298" width="10" style="24"/>
    <col min="3299" max="3299" width="38.5703125" style="24" customWidth="1"/>
    <col min="3300" max="3304" width="10.28515625" style="24" customWidth="1"/>
    <col min="3305" max="3305" width="10" style="24"/>
    <col min="3306" max="3306" width="10.42578125" style="24" customWidth="1"/>
    <col min="3307" max="3554" width="10" style="24"/>
    <col min="3555" max="3555" width="38.5703125" style="24" customWidth="1"/>
    <col min="3556" max="3560" width="10.28515625" style="24" customWidth="1"/>
    <col min="3561" max="3561" width="10" style="24"/>
    <col min="3562" max="3562" width="10.42578125" style="24" customWidth="1"/>
    <col min="3563" max="3810" width="10" style="24"/>
    <col min="3811" max="3811" width="38.5703125" style="24" customWidth="1"/>
    <col min="3812" max="3816" width="10.28515625" style="24" customWidth="1"/>
    <col min="3817" max="3817" width="10" style="24"/>
    <col min="3818" max="3818" width="10.42578125" style="24" customWidth="1"/>
    <col min="3819" max="4066" width="10" style="24"/>
    <col min="4067" max="4067" width="38.5703125" style="24" customWidth="1"/>
    <col min="4068" max="4072" width="10.28515625" style="24" customWidth="1"/>
    <col min="4073" max="4073" width="10" style="24"/>
    <col min="4074" max="4074" width="10.42578125" style="24" customWidth="1"/>
    <col min="4075" max="4322" width="10" style="24"/>
    <col min="4323" max="4323" width="38.5703125" style="24" customWidth="1"/>
    <col min="4324" max="4328" width="10.28515625" style="24" customWidth="1"/>
    <col min="4329" max="4329" width="10" style="24"/>
    <col min="4330" max="4330" width="10.42578125" style="24" customWidth="1"/>
    <col min="4331" max="4578" width="10" style="24"/>
    <col min="4579" max="4579" width="38.5703125" style="24" customWidth="1"/>
    <col min="4580" max="4584" width="10.28515625" style="24" customWidth="1"/>
    <col min="4585" max="4585" width="10" style="24"/>
    <col min="4586" max="4586" width="10.42578125" style="24" customWidth="1"/>
    <col min="4587" max="4834" width="10" style="24"/>
    <col min="4835" max="4835" width="38.5703125" style="24" customWidth="1"/>
    <col min="4836" max="4840" width="10.28515625" style="24" customWidth="1"/>
    <col min="4841" max="4841" width="10" style="24"/>
    <col min="4842" max="4842" width="10.42578125" style="24" customWidth="1"/>
    <col min="4843" max="5090" width="10" style="24"/>
    <col min="5091" max="5091" width="38.5703125" style="24" customWidth="1"/>
    <col min="5092" max="5096" width="10.28515625" style="24" customWidth="1"/>
    <col min="5097" max="5097" width="10" style="24"/>
    <col min="5098" max="5098" width="10.42578125" style="24" customWidth="1"/>
    <col min="5099" max="5346" width="10" style="24"/>
    <col min="5347" max="5347" width="38.5703125" style="24" customWidth="1"/>
    <col min="5348" max="5352" width="10.28515625" style="24" customWidth="1"/>
    <col min="5353" max="5353" width="10" style="24"/>
    <col min="5354" max="5354" width="10.42578125" style="24" customWidth="1"/>
    <col min="5355" max="5602" width="10" style="24"/>
    <col min="5603" max="5603" width="38.5703125" style="24" customWidth="1"/>
    <col min="5604" max="5608" width="10.28515625" style="24" customWidth="1"/>
    <col min="5609" max="5609" width="10" style="24"/>
    <col min="5610" max="5610" width="10.42578125" style="24" customWidth="1"/>
    <col min="5611" max="5858" width="10" style="24"/>
    <col min="5859" max="5859" width="38.5703125" style="24" customWidth="1"/>
    <col min="5860" max="5864" width="10.28515625" style="24" customWidth="1"/>
    <col min="5865" max="5865" width="10" style="24"/>
    <col min="5866" max="5866" width="10.42578125" style="24" customWidth="1"/>
    <col min="5867" max="6114" width="10" style="24"/>
    <col min="6115" max="6115" width="38.5703125" style="24" customWidth="1"/>
    <col min="6116" max="6120" width="10.28515625" style="24" customWidth="1"/>
    <col min="6121" max="6121" width="10" style="24"/>
    <col min="6122" max="6122" width="10.42578125" style="24" customWidth="1"/>
    <col min="6123" max="6370" width="10" style="24"/>
    <col min="6371" max="6371" width="38.5703125" style="24" customWidth="1"/>
    <col min="6372" max="6376" width="10.28515625" style="24" customWidth="1"/>
    <col min="6377" max="6377" width="10" style="24"/>
    <col min="6378" max="6378" width="10.42578125" style="24" customWidth="1"/>
    <col min="6379" max="6626" width="10" style="24"/>
    <col min="6627" max="6627" width="38.5703125" style="24" customWidth="1"/>
    <col min="6628" max="6632" width="10.28515625" style="24" customWidth="1"/>
    <col min="6633" max="6633" width="10" style="24"/>
    <col min="6634" max="6634" width="10.42578125" style="24" customWidth="1"/>
    <col min="6635" max="6882" width="10" style="24"/>
    <col min="6883" max="6883" width="38.5703125" style="24" customWidth="1"/>
    <col min="6884" max="6888" width="10.28515625" style="24" customWidth="1"/>
    <col min="6889" max="6889" width="10" style="24"/>
    <col min="6890" max="6890" width="10.42578125" style="24" customWidth="1"/>
    <col min="6891" max="7138" width="10" style="24"/>
    <col min="7139" max="7139" width="38.5703125" style="24" customWidth="1"/>
    <col min="7140" max="7144" width="10.28515625" style="24" customWidth="1"/>
    <col min="7145" max="7145" width="10" style="24"/>
    <col min="7146" max="7146" width="10.42578125" style="24" customWidth="1"/>
    <col min="7147" max="7394" width="10" style="24"/>
    <col min="7395" max="7395" width="38.5703125" style="24" customWidth="1"/>
    <col min="7396" max="7400" width="10.28515625" style="24" customWidth="1"/>
    <col min="7401" max="7401" width="10" style="24"/>
    <col min="7402" max="7402" width="10.42578125" style="24" customWidth="1"/>
    <col min="7403" max="7650" width="10" style="24"/>
    <col min="7651" max="7651" width="38.5703125" style="24" customWidth="1"/>
    <col min="7652" max="7656" width="10.28515625" style="24" customWidth="1"/>
    <col min="7657" max="7657" width="10" style="24"/>
    <col min="7658" max="7658" width="10.42578125" style="24" customWidth="1"/>
    <col min="7659" max="7906" width="10" style="24"/>
    <col min="7907" max="7907" width="38.5703125" style="24" customWidth="1"/>
    <col min="7908" max="7912" width="10.28515625" style="24" customWidth="1"/>
    <col min="7913" max="7913" width="10" style="24"/>
    <col min="7914" max="7914" width="10.42578125" style="24" customWidth="1"/>
    <col min="7915" max="8162" width="10" style="24"/>
    <col min="8163" max="8163" width="38.5703125" style="24" customWidth="1"/>
    <col min="8164" max="8168" width="10.28515625" style="24" customWidth="1"/>
    <col min="8169" max="8169" width="10" style="24"/>
    <col min="8170" max="8170" width="10.42578125" style="24" customWidth="1"/>
    <col min="8171" max="8418" width="10" style="24"/>
    <col min="8419" max="8419" width="38.5703125" style="24" customWidth="1"/>
    <col min="8420" max="8424" width="10.28515625" style="24" customWidth="1"/>
    <col min="8425" max="8425" width="10" style="24"/>
    <col min="8426" max="8426" width="10.42578125" style="24" customWidth="1"/>
    <col min="8427" max="8674" width="10" style="24"/>
    <col min="8675" max="8675" width="38.5703125" style="24" customWidth="1"/>
    <col min="8676" max="8680" width="10.28515625" style="24" customWidth="1"/>
    <col min="8681" max="8681" width="10" style="24"/>
    <col min="8682" max="8682" width="10.42578125" style="24" customWidth="1"/>
    <col min="8683" max="8930" width="10" style="24"/>
    <col min="8931" max="8931" width="38.5703125" style="24" customWidth="1"/>
    <col min="8932" max="8936" width="10.28515625" style="24" customWidth="1"/>
    <col min="8937" max="8937" width="10" style="24"/>
    <col min="8938" max="8938" width="10.42578125" style="24" customWidth="1"/>
    <col min="8939" max="9186" width="10" style="24"/>
    <col min="9187" max="9187" width="38.5703125" style="24" customWidth="1"/>
    <col min="9188" max="9192" width="10.28515625" style="24" customWidth="1"/>
    <col min="9193" max="9193" width="10" style="24"/>
    <col min="9194" max="9194" width="10.42578125" style="24" customWidth="1"/>
    <col min="9195" max="9442" width="10" style="24"/>
    <col min="9443" max="9443" width="38.5703125" style="24" customWidth="1"/>
    <col min="9444" max="9448" width="10.28515625" style="24" customWidth="1"/>
    <col min="9449" max="9449" width="10" style="24"/>
    <col min="9450" max="9450" width="10.42578125" style="24" customWidth="1"/>
    <col min="9451" max="9698" width="10" style="24"/>
    <col min="9699" max="9699" width="38.5703125" style="24" customWidth="1"/>
    <col min="9700" max="9704" width="10.28515625" style="24" customWidth="1"/>
    <col min="9705" max="9705" width="10" style="24"/>
    <col min="9706" max="9706" width="10.42578125" style="24" customWidth="1"/>
    <col min="9707" max="9954" width="10" style="24"/>
    <col min="9955" max="9955" width="38.5703125" style="24" customWidth="1"/>
    <col min="9956" max="9960" width="10.28515625" style="24" customWidth="1"/>
    <col min="9961" max="9961" width="10" style="24"/>
    <col min="9962" max="9962" width="10.42578125" style="24" customWidth="1"/>
    <col min="9963" max="10210" width="10" style="24"/>
    <col min="10211" max="10211" width="38.5703125" style="24" customWidth="1"/>
    <col min="10212" max="10216" width="10.28515625" style="24" customWidth="1"/>
    <col min="10217" max="10217" width="10" style="24"/>
    <col min="10218" max="10218" width="10.42578125" style="24" customWidth="1"/>
    <col min="10219" max="10466" width="10" style="24"/>
    <col min="10467" max="10467" width="38.5703125" style="24" customWidth="1"/>
    <col min="10468" max="10472" width="10.28515625" style="24" customWidth="1"/>
    <col min="10473" max="10473" width="10" style="24"/>
    <col min="10474" max="10474" width="10.42578125" style="24" customWidth="1"/>
    <col min="10475" max="10722" width="10" style="24"/>
    <col min="10723" max="10723" width="38.5703125" style="24" customWidth="1"/>
    <col min="10724" max="10728" width="10.28515625" style="24" customWidth="1"/>
    <col min="10729" max="10729" width="10" style="24"/>
    <col min="10730" max="10730" width="10.42578125" style="24" customWidth="1"/>
    <col min="10731" max="10978" width="10" style="24"/>
    <col min="10979" max="10979" width="38.5703125" style="24" customWidth="1"/>
    <col min="10980" max="10984" width="10.28515625" style="24" customWidth="1"/>
    <col min="10985" max="10985" width="10" style="24"/>
    <col min="10986" max="10986" width="10.42578125" style="24" customWidth="1"/>
    <col min="10987" max="11234" width="10" style="24"/>
    <col min="11235" max="11235" width="38.5703125" style="24" customWidth="1"/>
    <col min="11236" max="11240" width="10.28515625" style="24" customWidth="1"/>
    <col min="11241" max="11241" width="10" style="24"/>
    <col min="11242" max="11242" width="10.42578125" style="24" customWidth="1"/>
    <col min="11243" max="11490" width="10" style="24"/>
    <col min="11491" max="11491" width="38.5703125" style="24" customWidth="1"/>
    <col min="11492" max="11496" width="10.28515625" style="24" customWidth="1"/>
    <col min="11497" max="11497" width="10" style="24"/>
    <col min="11498" max="11498" width="10.42578125" style="24" customWidth="1"/>
    <col min="11499" max="11746" width="10" style="24"/>
    <col min="11747" max="11747" width="38.5703125" style="24" customWidth="1"/>
    <col min="11748" max="11752" width="10.28515625" style="24" customWidth="1"/>
    <col min="11753" max="11753" width="10" style="24"/>
    <col min="11754" max="11754" width="10.42578125" style="24" customWidth="1"/>
    <col min="11755" max="12002" width="10" style="24"/>
    <col min="12003" max="12003" width="38.5703125" style="24" customWidth="1"/>
    <col min="12004" max="12008" width="10.28515625" style="24" customWidth="1"/>
    <col min="12009" max="12009" width="10" style="24"/>
    <col min="12010" max="12010" width="10.42578125" style="24" customWidth="1"/>
    <col min="12011" max="12258" width="10" style="24"/>
    <col min="12259" max="12259" width="38.5703125" style="24" customWidth="1"/>
    <col min="12260" max="12264" width="10.28515625" style="24" customWidth="1"/>
    <col min="12265" max="12265" width="10" style="24"/>
    <col min="12266" max="12266" width="10.42578125" style="24" customWidth="1"/>
    <col min="12267" max="12514" width="10" style="24"/>
    <col min="12515" max="12515" width="38.5703125" style="24" customWidth="1"/>
    <col min="12516" max="12520" width="10.28515625" style="24" customWidth="1"/>
    <col min="12521" max="12521" width="10" style="24"/>
    <col min="12522" max="12522" width="10.42578125" style="24" customWidth="1"/>
    <col min="12523" max="12770" width="10" style="24"/>
    <col min="12771" max="12771" width="38.5703125" style="24" customWidth="1"/>
    <col min="12772" max="12776" width="10.28515625" style="24" customWidth="1"/>
    <col min="12777" max="12777" width="10" style="24"/>
    <col min="12778" max="12778" width="10.42578125" style="24" customWidth="1"/>
    <col min="12779" max="13026" width="10" style="24"/>
    <col min="13027" max="13027" width="38.5703125" style="24" customWidth="1"/>
    <col min="13028" max="13032" width="10.28515625" style="24" customWidth="1"/>
    <col min="13033" max="13033" width="10" style="24"/>
    <col min="13034" max="13034" width="10.42578125" style="24" customWidth="1"/>
    <col min="13035" max="13282" width="10" style="24"/>
    <col min="13283" max="13283" width="38.5703125" style="24" customWidth="1"/>
    <col min="13284" max="13288" width="10.28515625" style="24" customWidth="1"/>
    <col min="13289" max="13289" width="10" style="24"/>
    <col min="13290" max="13290" width="10.42578125" style="24" customWidth="1"/>
    <col min="13291" max="13538" width="10" style="24"/>
    <col min="13539" max="13539" width="38.5703125" style="24" customWidth="1"/>
    <col min="13540" max="13544" width="10.28515625" style="24" customWidth="1"/>
    <col min="13545" max="13545" width="10" style="24"/>
    <col min="13546" max="13546" width="10.42578125" style="24" customWidth="1"/>
    <col min="13547" max="13794" width="10" style="24"/>
    <col min="13795" max="13795" width="38.5703125" style="24" customWidth="1"/>
    <col min="13796" max="13800" width="10.28515625" style="24" customWidth="1"/>
    <col min="13801" max="13801" width="10" style="24"/>
    <col min="13802" max="13802" width="10.42578125" style="24" customWidth="1"/>
    <col min="13803" max="14050" width="10" style="24"/>
    <col min="14051" max="14051" width="38.5703125" style="24" customWidth="1"/>
    <col min="14052" max="14056" width="10.28515625" style="24" customWidth="1"/>
    <col min="14057" max="14057" width="10" style="24"/>
    <col min="14058" max="14058" width="10.42578125" style="24" customWidth="1"/>
    <col min="14059" max="14306" width="10" style="24"/>
    <col min="14307" max="14307" width="38.5703125" style="24" customWidth="1"/>
    <col min="14308" max="14312" width="10.28515625" style="24" customWidth="1"/>
    <col min="14313" max="14313" width="10" style="24"/>
    <col min="14314" max="14314" width="10.42578125" style="24" customWidth="1"/>
    <col min="14315" max="14562" width="10" style="24"/>
    <col min="14563" max="14563" width="38.5703125" style="24" customWidth="1"/>
    <col min="14564" max="14568" width="10.28515625" style="24" customWidth="1"/>
    <col min="14569" max="14569" width="10" style="24"/>
    <col min="14570" max="14570" width="10.42578125" style="24" customWidth="1"/>
    <col min="14571" max="14818" width="10" style="24"/>
    <col min="14819" max="14819" width="38.5703125" style="24" customWidth="1"/>
    <col min="14820" max="14824" width="10.28515625" style="24" customWidth="1"/>
    <col min="14825" max="14825" width="10" style="24"/>
    <col min="14826" max="14826" width="10.42578125" style="24" customWidth="1"/>
    <col min="14827" max="15074" width="10" style="24"/>
    <col min="15075" max="15075" width="38.5703125" style="24" customWidth="1"/>
    <col min="15076" max="15080" width="10.28515625" style="24" customWidth="1"/>
    <col min="15081" max="15081" width="10" style="24"/>
    <col min="15082" max="15082" width="10.42578125" style="24" customWidth="1"/>
    <col min="15083" max="15330" width="10" style="24"/>
    <col min="15331" max="15331" width="38.5703125" style="24" customWidth="1"/>
    <col min="15332" max="15336" width="10.28515625" style="24" customWidth="1"/>
    <col min="15337" max="15337" width="10" style="24"/>
    <col min="15338" max="15338" width="10.42578125" style="24" customWidth="1"/>
    <col min="15339" max="15586" width="10" style="24"/>
    <col min="15587" max="15587" width="38.5703125" style="24" customWidth="1"/>
    <col min="15588" max="15592" width="10.28515625" style="24" customWidth="1"/>
    <col min="15593" max="15593" width="10" style="24"/>
    <col min="15594" max="15594" width="10.42578125" style="24" customWidth="1"/>
    <col min="15595" max="15842" width="10" style="24"/>
    <col min="15843" max="15843" width="38.5703125" style="24" customWidth="1"/>
    <col min="15844" max="15848" width="10.28515625" style="24" customWidth="1"/>
    <col min="15849" max="15849" width="10" style="24"/>
    <col min="15850" max="15850" width="10.42578125" style="24" customWidth="1"/>
    <col min="15851" max="16098" width="10" style="24"/>
    <col min="16099" max="16099" width="38.5703125" style="24" customWidth="1"/>
    <col min="16100" max="16104" width="10.28515625" style="24" customWidth="1"/>
    <col min="16105" max="16105" width="10" style="24"/>
    <col min="16106" max="16106" width="10.42578125" style="24" customWidth="1"/>
    <col min="16107" max="16384" width="10" style="24"/>
  </cols>
  <sheetData>
    <row r="1" spans="1:26" s="21" customFormat="1" ht="23.25">
      <c r="A1" s="19" t="s">
        <v>58</v>
      </c>
      <c r="B1" s="20"/>
    </row>
    <row r="2" spans="1:26" s="21" customFormat="1">
      <c r="A2" s="22"/>
    </row>
    <row r="3" spans="1:26" s="21" customFormat="1">
      <c r="A3" s="22"/>
    </row>
    <row r="4" spans="1:26" s="21" customFormat="1" ht="15.75" customHeight="1">
      <c r="A4" s="125" t="s">
        <v>61</v>
      </c>
      <c r="B4" s="126"/>
      <c r="C4" s="126"/>
      <c r="D4" s="126"/>
      <c r="E4" s="126"/>
      <c r="F4" s="126"/>
      <c r="G4" s="126"/>
      <c r="H4" s="126"/>
      <c r="I4" s="126"/>
      <c r="J4" s="126"/>
      <c r="K4" s="126"/>
      <c r="L4" s="126"/>
      <c r="M4" s="126"/>
      <c r="N4" s="126"/>
      <c r="O4" s="126"/>
      <c r="P4" s="126"/>
      <c r="Q4" s="127"/>
      <c r="T4" s="23"/>
    </row>
    <row r="5" spans="1:26" s="21" customFormat="1" ht="28.5" customHeight="1">
      <c r="A5" s="128"/>
      <c r="B5" s="129"/>
      <c r="C5" s="129"/>
      <c r="D5" s="129"/>
      <c r="E5" s="129"/>
      <c r="F5" s="129"/>
      <c r="G5" s="129"/>
      <c r="H5" s="129"/>
      <c r="I5" s="129"/>
      <c r="J5" s="129"/>
      <c r="K5" s="129"/>
      <c r="L5" s="129"/>
      <c r="M5" s="129"/>
      <c r="N5" s="129"/>
      <c r="O5" s="129"/>
      <c r="P5" s="129"/>
      <c r="Q5" s="130"/>
      <c r="T5" s="23"/>
    </row>
    <row r="6" spans="1:26" ht="15" customHeight="1">
      <c r="A6" s="128"/>
      <c r="B6" s="129"/>
      <c r="C6" s="129"/>
      <c r="D6" s="129"/>
      <c r="E6" s="129"/>
      <c r="F6" s="129"/>
      <c r="G6" s="129"/>
      <c r="H6" s="129"/>
      <c r="I6" s="129"/>
      <c r="J6" s="129"/>
      <c r="K6" s="129"/>
      <c r="L6" s="129"/>
      <c r="M6" s="129"/>
      <c r="N6" s="129"/>
      <c r="O6" s="129"/>
      <c r="P6" s="129"/>
      <c r="Q6" s="130"/>
    </row>
    <row r="7" spans="1:26">
      <c r="A7" s="128"/>
      <c r="B7" s="129"/>
      <c r="C7" s="129"/>
      <c r="D7" s="129"/>
      <c r="E7" s="129"/>
      <c r="F7" s="129"/>
      <c r="G7" s="129"/>
      <c r="H7" s="129"/>
      <c r="I7" s="129"/>
      <c r="J7" s="129"/>
      <c r="K7" s="129"/>
      <c r="L7" s="129"/>
      <c r="M7" s="129"/>
      <c r="N7" s="129"/>
      <c r="O7" s="129"/>
      <c r="P7" s="129"/>
      <c r="Q7" s="130"/>
    </row>
    <row r="8" spans="1:26" ht="54.75" customHeight="1">
      <c r="A8" s="131"/>
      <c r="B8" s="132"/>
      <c r="C8" s="132"/>
      <c r="D8" s="132"/>
      <c r="E8" s="132"/>
      <c r="F8" s="132"/>
      <c r="G8" s="132"/>
      <c r="H8" s="132"/>
      <c r="I8" s="132"/>
      <c r="J8" s="132"/>
      <c r="K8" s="132"/>
      <c r="L8" s="132"/>
      <c r="M8" s="132"/>
      <c r="N8" s="132"/>
      <c r="O8" s="132"/>
      <c r="P8" s="132"/>
      <c r="Q8" s="133"/>
    </row>
    <row r="9" spans="1:26" ht="15.75" thickBot="1">
      <c r="A9" s="25"/>
      <c r="B9" s="25"/>
      <c r="C9" s="25"/>
      <c r="D9" s="25"/>
      <c r="E9" s="26"/>
      <c r="F9" s="26"/>
      <c r="G9" s="26"/>
      <c r="H9" s="26"/>
      <c r="I9" s="26"/>
      <c r="J9" s="26"/>
      <c r="K9" s="26"/>
      <c r="L9" s="26"/>
      <c r="M9" s="26"/>
      <c r="N9" s="26"/>
      <c r="O9" s="26"/>
      <c r="P9" s="26"/>
      <c r="Q9" s="26"/>
    </row>
    <row r="10" spans="1:26" ht="15.75" thickTop="1">
      <c r="A10" s="27" t="s">
        <v>0</v>
      </c>
      <c r="B10" s="134"/>
      <c r="C10" s="134"/>
      <c r="D10" s="134"/>
      <c r="G10" s="26"/>
      <c r="H10" s="26"/>
      <c r="I10" s="26"/>
      <c r="J10" s="26"/>
      <c r="K10" s="26"/>
      <c r="L10" s="26"/>
      <c r="M10" s="26"/>
      <c r="N10" s="26"/>
      <c r="O10" s="26"/>
      <c r="P10" s="26"/>
      <c r="Q10" s="26"/>
    </row>
    <row r="11" spans="1:26">
      <c r="A11" s="28" t="s">
        <v>1</v>
      </c>
      <c r="B11" s="135"/>
      <c r="C11" s="135"/>
      <c r="D11" s="135"/>
      <c r="F11" s="26"/>
      <c r="G11" s="26"/>
      <c r="H11" s="26"/>
      <c r="I11" s="26"/>
      <c r="J11" s="26"/>
      <c r="K11" s="26"/>
      <c r="L11" s="26"/>
      <c r="M11" s="26"/>
      <c r="N11" s="26"/>
      <c r="O11" s="26"/>
      <c r="P11" s="26"/>
      <c r="Q11" s="26"/>
    </row>
    <row r="12" spans="1:26" ht="15.75" customHeight="1">
      <c r="A12" s="29" t="s">
        <v>2</v>
      </c>
      <c r="B12" s="135"/>
      <c r="C12" s="135"/>
      <c r="D12" s="135"/>
      <c r="F12" s="26"/>
      <c r="G12" s="26"/>
      <c r="H12" s="26"/>
      <c r="I12" s="26"/>
      <c r="J12" s="26"/>
      <c r="K12" s="26"/>
      <c r="L12" s="26"/>
      <c r="M12" s="26"/>
      <c r="N12" s="26"/>
      <c r="O12" s="26"/>
      <c r="P12" s="26"/>
      <c r="Q12" s="26"/>
    </row>
    <row r="13" spans="1:26" ht="15.75" thickBot="1">
      <c r="A13" s="30" t="s">
        <v>3</v>
      </c>
      <c r="B13" s="136"/>
      <c r="C13" s="136"/>
      <c r="D13" s="136"/>
      <c r="E13" s="26"/>
      <c r="F13" s="26"/>
      <c r="G13" s="26"/>
      <c r="H13" s="26"/>
      <c r="I13" s="26"/>
      <c r="J13" s="26"/>
      <c r="K13" s="26"/>
      <c r="L13" s="26"/>
      <c r="M13" s="26"/>
      <c r="N13" s="26"/>
      <c r="O13" s="26"/>
      <c r="P13" s="26"/>
      <c r="Q13" s="26"/>
    </row>
    <row r="14" spans="1:26" ht="16.5" thickTop="1" thickBot="1">
      <c r="A14" s="26"/>
      <c r="B14" s="26"/>
      <c r="C14" s="26"/>
      <c r="D14" s="26"/>
      <c r="E14" s="26"/>
      <c r="F14" s="26"/>
      <c r="G14" s="26"/>
      <c r="H14" s="26"/>
      <c r="I14" s="26"/>
      <c r="J14" s="26"/>
      <c r="K14" s="26"/>
      <c r="L14" s="26"/>
      <c r="M14" s="26"/>
      <c r="N14" s="26"/>
      <c r="O14" s="26"/>
      <c r="P14" s="26"/>
      <c r="Q14" s="26"/>
    </row>
    <row r="15" spans="1:26" ht="12" customHeight="1" thickBot="1">
      <c r="A15" s="113" t="s">
        <v>4</v>
      </c>
      <c r="B15" s="114"/>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5"/>
    </row>
    <row r="16" spans="1:26" s="35" customFormat="1" ht="17.25" customHeight="1">
      <c r="A16" s="31" t="s">
        <v>5</v>
      </c>
      <c r="B16" s="32">
        <v>1</v>
      </c>
      <c r="C16" s="33">
        <v>2</v>
      </c>
      <c r="D16" s="33">
        <v>3</v>
      </c>
      <c r="E16" s="33">
        <v>4</v>
      </c>
      <c r="F16" s="33">
        <v>5</v>
      </c>
      <c r="G16" s="33">
        <v>6</v>
      </c>
      <c r="H16" s="33">
        <v>7</v>
      </c>
      <c r="I16" s="33">
        <v>8</v>
      </c>
      <c r="J16" s="33">
        <v>9</v>
      </c>
      <c r="K16" s="33">
        <v>10</v>
      </c>
      <c r="L16" s="33">
        <v>11</v>
      </c>
      <c r="M16" s="33">
        <v>12</v>
      </c>
      <c r="N16" s="33">
        <v>13</v>
      </c>
      <c r="O16" s="33">
        <v>14</v>
      </c>
      <c r="P16" s="33">
        <v>15</v>
      </c>
      <c r="Q16" s="33">
        <v>16</v>
      </c>
      <c r="R16" s="33">
        <v>17</v>
      </c>
      <c r="S16" s="33">
        <v>18</v>
      </c>
      <c r="T16" s="33">
        <v>19</v>
      </c>
      <c r="U16" s="33">
        <v>20</v>
      </c>
      <c r="V16" s="33">
        <v>21</v>
      </c>
      <c r="W16" s="33">
        <v>22</v>
      </c>
      <c r="X16" s="33">
        <v>23</v>
      </c>
      <c r="Y16" s="33">
        <v>24</v>
      </c>
      <c r="Z16" s="34">
        <v>25</v>
      </c>
    </row>
    <row r="17" spans="1:30" s="40" customFormat="1">
      <c r="A17" s="36" t="s">
        <v>6</v>
      </c>
      <c r="B17" s="37">
        <f>B56</f>
        <v>0</v>
      </c>
      <c r="C17" s="37">
        <f>C56</f>
        <v>0</v>
      </c>
      <c r="D17" s="37">
        <f>D56</f>
        <v>0</v>
      </c>
      <c r="E17" s="37">
        <f>E56</f>
        <v>0</v>
      </c>
      <c r="F17" s="37">
        <f>F56</f>
        <v>0</v>
      </c>
      <c r="G17" s="38"/>
      <c r="H17" s="38"/>
      <c r="I17" s="38"/>
      <c r="J17" s="38"/>
      <c r="K17" s="38"/>
      <c r="L17" s="38"/>
      <c r="M17" s="38"/>
      <c r="N17" s="38"/>
      <c r="O17" s="38"/>
      <c r="P17" s="38"/>
      <c r="Q17" s="38"/>
      <c r="R17" s="38"/>
      <c r="S17" s="38"/>
      <c r="T17" s="38"/>
      <c r="U17" s="38"/>
      <c r="V17" s="38"/>
      <c r="W17" s="38"/>
      <c r="X17" s="38"/>
      <c r="Y17" s="38"/>
      <c r="Z17" s="39"/>
    </row>
    <row r="18" spans="1:30" s="44" customFormat="1">
      <c r="A18" s="41" t="s">
        <v>7</v>
      </c>
      <c r="B18" s="42">
        <f t="shared" ref="B18:V18" si="0">B108</f>
        <v>0</v>
      </c>
      <c r="C18" s="42">
        <f t="shared" si="0"/>
        <v>0</v>
      </c>
      <c r="D18" s="42">
        <f t="shared" si="0"/>
        <v>0</v>
      </c>
      <c r="E18" s="42">
        <f t="shared" si="0"/>
        <v>0</v>
      </c>
      <c r="F18" s="42">
        <f t="shared" si="0"/>
        <v>0</v>
      </c>
      <c r="G18" s="42">
        <f t="shared" si="0"/>
        <v>0</v>
      </c>
      <c r="H18" s="42">
        <f t="shared" si="0"/>
        <v>0</v>
      </c>
      <c r="I18" s="42">
        <f t="shared" si="0"/>
        <v>0</v>
      </c>
      <c r="J18" s="42">
        <f t="shared" si="0"/>
        <v>0</v>
      </c>
      <c r="K18" s="42">
        <f t="shared" si="0"/>
        <v>0</v>
      </c>
      <c r="L18" s="42">
        <f t="shared" si="0"/>
        <v>0</v>
      </c>
      <c r="M18" s="42">
        <f t="shared" si="0"/>
        <v>0</v>
      </c>
      <c r="N18" s="42">
        <f t="shared" si="0"/>
        <v>0</v>
      </c>
      <c r="O18" s="42">
        <f t="shared" si="0"/>
        <v>0</v>
      </c>
      <c r="P18" s="42">
        <f t="shared" si="0"/>
        <v>0</v>
      </c>
      <c r="Q18" s="42">
        <f t="shared" si="0"/>
        <v>0</v>
      </c>
      <c r="R18" s="42">
        <f t="shared" si="0"/>
        <v>0</v>
      </c>
      <c r="S18" s="42">
        <f t="shared" si="0"/>
        <v>0</v>
      </c>
      <c r="T18" s="42">
        <f t="shared" si="0"/>
        <v>0</v>
      </c>
      <c r="U18" s="42">
        <f t="shared" si="0"/>
        <v>0</v>
      </c>
      <c r="V18" s="42">
        <f t="shared" si="0"/>
        <v>0</v>
      </c>
      <c r="W18" s="42">
        <f>W108</f>
        <v>0</v>
      </c>
      <c r="X18" s="42">
        <f>X108</f>
        <v>0</v>
      </c>
      <c r="Y18" s="42">
        <f>Y108</f>
        <v>0</v>
      </c>
      <c r="Z18" s="43">
        <f>Z108</f>
        <v>0</v>
      </c>
    </row>
    <row r="19" spans="1:30" s="44" customFormat="1" ht="17.25" customHeight="1">
      <c r="A19" s="41" t="s">
        <v>8</v>
      </c>
      <c r="B19" s="42">
        <f>B90</f>
        <v>0</v>
      </c>
      <c r="C19" s="42">
        <f t="shared" ref="C19:F19" si="1">C90</f>
        <v>0</v>
      </c>
      <c r="D19" s="42">
        <f t="shared" si="1"/>
        <v>0</v>
      </c>
      <c r="E19" s="42">
        <f t="shared" si="1"/>
        <v>0</v>
      </c>
      <c r="F19" s="42">
        <f t="shared" si="1"/>
        <v>0</v>
      </c>
      <c r="G19" s="42">
        <f>G90</f>
        <v>0</v>
      </c>
      <c r="H19" s="42">
        <f>H90</f>
        <v>0</v>
      </c>
      <c r="I19" s="42">
        <f t="shared" ref="I19:V19" si="2">I90</f>
        <v>0</v>
      </c>
      <c r="J19" s="42">
        <f t="shared" si="2"/>
        <v>0</v>
      </c>
      <c r="K19" s="42">
        <f t="shared" si="2"/>
        <v>0</v>
      </c>
      <c r="L19" s="42">
        <f t="shared" si="2"/>
        <v>0</v>
      </c>
      <c r="M19" s="42">
        <f t="shared" si="2"/>
        <v>0</v>
      </c>
      <c r="N19" s="42">
        <f t="shared" si="2"/>
        <v>0</v>
      </c>
      <c r="O19" s="42">
        <f t="shared" si="2"/>
        <v>0</v>
      </c>
      <c r="P19" s="42">
        <f t="shared" si="2"/>
        <v>0</v>
      </c>
      <c r="Q19" s="42">
        <f t="shared" si="2"/>
        <v>0</v>
      </c>
      <c r="R19" s="42">
        <f t="shared" si="2"/>
        <v>0</v>
      </c>
      <c r="S19" s="42">
        <f t="shared" si="2"/>
        <v>0</v>
      </c>
      <c r="T19" s="42">
        <f t="shared" si="2"/>
        <v>0</v>
      </c>
      <c r="U19" s="42">
        <f t="shared" si="2"/>
        <v>0</v>
      </c>
      <c r="V19" s="42">
        <f t="shared" si="2"/>
        <v>0</v>
      </c>
      <c r="W19" s="42">
        <f>W90</f>
        <v>0</v>
      </c>
      <c r="X19" s="42">
        <f>X90</f>
        <v>0</v>
      </c>
      <c r="Y19" s="42">
        <f>Y90</f>
        <v>0</v>
      </c>
      <c r="Z19" s="43">
        <f>Z90</f>
        <v>0</v>
      </c>
      <c r="AA19" s="26"/>
      <c r="AB19" s="26"/>
      <c r="AC19" s="26"/>
      <c r="AD19" s="26"/>
    </row>
    <row r="20" spans="1:30" s="44" customFormat="1">
      <c r="A20" s="41" t="s">
        <v>9</v>
      </c>
      <c r="B20" s="42">
        <f>B18-B19</f>
        <v>0</v>
      </c>
      <c r="C20" s="42">
        <f t="shared" ref="C20:Z20" si="3">C18-C19</f>
        <v>0</v>
      </c>
      <c r="D20" s="42">
        <f t="shared" si="3"/>
        <v>0</v>
      </c>
      <c r="E20" s="42">
        <f t="shared" si="3"/>
        <v>0</v>
      </c>
      <c r="F20" s="42">
        <f t="shared" si="3"/>
        <v>0</v>
      </c>
      <c r="G20" s="42">
        <f t="shared" si="3"/>
        <v>0</v>
      </c>
      <c r="H20" s="42">
        <f t="shared" si="3"/>
        <v>0</v>
      </c>
      <c r="I20" s="42">
        <f t="shared" si="3"/>
        <v>0</v>
      </c>
      <c r="J20" s="42">
        <f t="shared" si="3"/>
        <v>0</v>
      </c>
      <c r="K20" s="42">
        <f t="shared" si="3"/>
        <v>0</v>
      </c>
      <c r="L20" s="42">
        <f t="shared" si="3"/>
        <v>0</v>
      </c>
      <c r="M20" s="42">
        <f t="shared" si="3"/>
        <v>0</v>
      </c>
      <c r="N20" s="42">
        <f t="shared" si="3"/>
        <v>0</v>
      </c>
      <c r="O20" s="42">
        <f t="shared" si="3"/>
        <v>0</v>
      </c>
      <c r="P20" s="42">
        <f t="shared" si="3"/>
        <v>0</v>
      </c>
      <c r="Q20" s="42">
        <f t="shared" si="3"/>
        <v>0</v>
      </c>
      <c r="R20" s="42">
        <f t="shared" si="3"/>
        <v>0</v>
      </c>
      <c r="S20" s="42">
        <f t="shared" si="3"/>
        <v>0</v>
      </c>
      <c r="T20" s="42">
        <f t="shared" si="3"/>
        <v>0</v>
      </c>
      <c r="U20" s="42">
        <f t="shared" si="3"/>
        <v>0</v>
      </c>
      <c r="V20" s="42">
        <f t="shared" si="3"/>
        <v>0</v>
      </c>
      <c r="W20" s="42">
        <f t="shared" si="3"/>
        <v>0</v>
      </c>
      <c r="X20" s="42">
        <f t="shared" si="3"/>
        <v>0</v>
      </c>
      <c r="Y20" s="42">
        <f t="shared" si="3"/>
        <v>0</v>
      </c>
      <c r="Z20" s="43">
        <f t="shared" si="3"/>
        <v>0</v>
      </c>
      <c r="AA20" s="24"/>
      <c r="AB20" s="24"/>
      <c r="AC20" s="24"/>
      <c r="AD20" s="24"/>
    </row>
    <row r="21" spans="1:30" s="46" customFormat="1" ht="18" customHeight="1" thickBot="1">
      <c r="A21" s="45" t="s">
        <v>10</v>
      </c>
      <c r="B21" s="1">
        <f t="shared" ref="B21:Z21" si="4">1/((1+$D$42)^(B16-1))</f>
        <v>1</v>
      </c>
      <c r="C21" s="1">
        <f t="shared" si="4"/>
        <v>0.95858895705521485</v>
      </c>
      <c r="D21" s="1">
        <f t="shared" si="4"/>
        <v>0.91889278858820445</v>
      </c>
      <c r="E21" s="1">
        <f t="shared" si="4"/>
        <v>0.88084047985832481</v>
      </c>
      <c r="F21" s="1">
        <f t="shared" si="4"/>
        <v>0.84436395691940669</v>
      </c>
      <c r="G21" s="1">
        <f t="shared" si="4"/>
        <v>0.80939796483838833</v>
      </c>
      <c r="H21" s="1">
        <f t="shared" si="4"/>
        <v>0.7758799509570441</v>
      </c>
      <c r="I21" s="1">
        <f t="shared" si="4"/>
        <v>0.74374995298796409</v>
      </c>
      <c r="J21" s="1">
        <f t="shared" si="4"/>
        <v>0.71295049174459768</v>
      </c>
      <c r="K21" s="1">
        <f t="shared" si="4"/>
        <v>0.68342646831345644</v>
      </c>
      <c r="L21" s="1">
        <f t="shared" si="4"/>
        <v>0.65512506548452498</v>
      </c>
      <c r="M21" s="1">
        <f t="shared" si="4"/>
        <v>0.62799565326354001</v>
      </c>
      <c r="N21" s="1">
        <f t="shared" si="4"/>
        <v>0.60198969829710525</v>
      </c>
      <c r="O21" s="1">
        <f t="shared" si="4"/>
        <v>0.57706067704860553</v>
      </c>
      <c r="P21" s="1">
        <f t="shared" si="4"/>
        <v>0.55316399256959892</v>
      </c>
      <c r="Q21" s="1">
        <f t="shared" si="4"/>
        <v>0.53025689471779036</v>
      </c>
      <c r="R21" s="1">
        <f t="shared" si="4"/>
        <v>0.5082984036788637</v>
      </c>
      <c r="S21" s="1">
        <f t="shared" si="4"/>
        <v>0.48724923665535247</v>
      </c>
      <c r="T21" s="1">
        <f t="shared" si="4"/>
        <v>0.46707173759140391</v>
      </c>
      <c r="U21" s="1">
        <f t="shared" si="4"/>
        <v>0.44772980980771077</v>
      </c>
      <c r="V21" s="1">
        <f t="shared" si="4"/>
        <v>0.42918885142610319</v>
      </c>
      <c r="W21" s="1">
        <f t="shared" si="4"/>
        <v>0.41141569346827384</v>
      </c>
      <c r="X21" s="1">
        <f t="shared" si="4"/>
        <v>0.3943785405179005</v>
      </c>
      <c r="Y21" s="1">
        <f t="shared" si="4"/>
        <v>0.37804691384001204</v>
      </c>
      <c r="Z21" s="2">
        <f t="shared" si="4"/>
        <v>0.36239159685583983</v>
      </c>
    </row>
    <row r="22" spans="1:30" s="44" customFormat="1" ht="14.25" customHeight="1" thickBot="1">
      <c r="A22" s="47" t="s">
        <v>11</v>
      </c>
      <c r="B22" s="3">
        <f t="shared" ref="B22:V22" si="5">+B20*B21</f>
        <v>0</v>
      </c>
      <c r="C22" s="3">
        <f t="shared" si="5"/>
        <v>0</v>
      </c>
      <c r="D22" s="3">
        <f t="shared" si="5"/>
        <v>0</v>
      </c>
      <c r="E22" s="3">
        <f t="shared" si="5"/>
        <v>0</v>
      </c>
      <c r="F22" s="3">
        <f t="shared" si="5"/>
        <v>0</v>
      </c>
      <c r="G22" s="3">
        <f t="shared" si="5"/>
        <v>0</v>
      </c>
      <c r="H22" s="3">
        <f t="shared" si="5"/>
        <v>0</v>
      </c>
      <c r="I22" s="3">
        <f t="shared" si="5"/>
        <v>0</v>
      </c>
      <c r="J22" s="3">
        <f t="shared" si="5"/>
        <v>0</v>
      </c>
      <c r="K22" s="3">
        <f t="shared" si="5"/>
        <v>0</v>
      </c>
      <c r="L22" s="3">
        <f t="shared" si="5"/>
        <v>0</v>
      </c>
      <c r="M22" s="3">
        <f t="shared" si="5"/>
        <v>0</v>
      </c>
      <c r="N22" s="3">
        <f t="shared" si="5"/>
        <v>0</v>
      </c>
      <c r="O22" s="3">
        <f t="shared" si="5"/>
        <v>0</v>
      </c>
      <c r="P22" s="3">
        <f t="shared" si="5"/>
        <v>0</v>
      </c>
      <c r="Q22" s="3">
        <f t="shared" si="5"/>
        <v>0</v>
      </c>
      <c r="R22" s="3">
        <f t="shared" si="5"/>
        <v>0</v>
      </c>
      <c r="S22" s="3">
        <f t="shared" si="5"/>
        <v>0</v>
      </c>
      <c r="T22" s="3">
        <f t="shared" si="5"/>
        <v>0</v>
      </c>
      <c r="U22" s="3">
        <f t="shared" si="5"/>
        <v>0</v>
      </c>
      <c r="V22" s="3">
        <f t="shared" si="5"/>
        <v>0</v>
      </c>
      <c r="W22" s="3">
        <f>IF(B13&lt;13,0,+W20*W21)</f>
        <v>0</v>
      </c>
      <c r="X22" s="3">
        <f>IF(B13&lt;25,0,+X20*X21)</f>
        <v>0</v>
      </c>
      <c r="Y22" s="3">
        <f>IF(B13&lt;37,0,+Y20*Y21)</f>
        <v>0</v>
      </c>
      <c r="Z22" s="3">
        <f>IF(B13&lt;49,0,+Z20*Z21)</f>
        <v>0</v>
      </c>
    </row>
    <row r="23" spans="1:30" s="44" customFormat="1" ht="14.25" customHeight="1" thickTop="1" thickBot="1"/>
    <row r="24" spans="1:30" ht="15.75" thickBot="1">
      <c r="A24" s="113" t="s">
        <v>43</v>
      </c>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5"/>
    </row>
    <row r="25" spans="1:30" s="44" customFormat="1" ht="14.25" customHeight="1">
      <c r="A25" s="31" t="s">
        <v>5</v>
      </c>
      <c r="B25" s="32">
        <v>1</v>
      </c>
      <c r="C25" s="33">
        <v>2</v>
      </c>
      <c r="D25" s="33">
        <v>3</v>
      </c>
      <c r="E25" s="33">
        <v>4</v>
      </c>
      <c r="F25" s="33">
        <v>5</v>
      </c>
      <c r="G25" s="48" t="s">
        <v>44</v>
      </c>
    </row>
    <row r="26" spans="1:30" s="44" customFormat="1" ht="14.25" customHeight="1">
      <c r="A26" s="36" t="s">
        <v>6</v>
      </c>
      <c r="B26" s="37">
        <f>B56</f>
        <v>0</v>
      </c>
      <c r="C26" s="37">
        <f>C56</f>
        <v>0</v>
      </c>
      <c r="D26" s="37">
        <f>D56</f>
        <v>0</v>
      </c>
      <c r="E26" s="37">
        <f>E56</f>
        <v>0</v>
      </c>
      <c r="F26" s="49">
        <f>F56</f>
        <v>0</v>
      </c>
      <c r="G26" s="50">
        <f>SUM(B26:F26)</f>
        <v>0</v>
      </c>
    </row>
    <row r="27" spans="1:30" s="44" customFormat="1" ht="14.25" customHeight="1">
      <c r="A27" s="51" t="s">
        <v>45</v>
      </c>
      <c r="B27" s="52"/>
      <c r="C27" s="52"/>
      <c r="D27" s="52"/>
      <c r="E27" s="52"/>
      <c r="F27" s="53"/>
      <c r="G27" s="54"/>
    </row>
    <row r="28" spans="1:30" s="44" customFormat="1" ht="14.25" customHeight="1">
      <c r="A28" s="41" t="s">
        <v>48</v>
      </c>
      <c r="B28" s="16"/>
      <c r="C28" s="16"/>
      <c r="D28" s="16"/>
      <c r="E28" s="16"/>
      <c r="F28" s="177"/>
      <c r="G28" s="50">
        <f>IF(B13&gt;48,SUM(B28:F28),IF(AND(B13&gt;36,B13&lt;49),SUM(B28:E28),IF(AND(B13&gt;24,B13&lt;37),SUM(B28:D28),IF(B13&gt;12,SUM(B28:C28),B28))))</f>
        <v>0</v>
      </c>
      <c r="I28" s="116" t="s">
        <v>60</v>
      </c>
      <c r="J28" s="117"/>
      <c r="K28" s="117"/>
      <c r="L28" s="117"/>
      <c r="M28" s="117"/>
      <c r="N28" s="117"/>
      <c r="O28" s="117"/>
      <c r="P28" s="117"/>
      <c r="Q28" s="117"/>
      <c r="R28" s="117"/>
      <c r="S28" s="117"/>
      <c r="T28" s="117"/>
      <c r="U28" s="118"/>
      <c r="V28" s="118"/>
      <c r="W28" s="118"/>
      <c r="X28" s="118"/>
      <c r="Y28" s="118"/>
      <c r="Z28" s="118"/>
      <c r="AA28" s="55"/>
    </row>
    <row r="29" spans="1:30" s="44" customFormat="1" ht="32.25" customHeight="1">
      <c r="A29" s="41" t="s">
        <v>49</v>
      </c>
      <c r="B29" s="16"/>
      <c r="C29" s="16"/>
      <c r="D29" s="16"/>
      <c r="E29" s="16"/>
      <c r="F29" s="177"/>
      <c r="G29" s="50">
        <f>IF(B13&gt;48,SUM(B29:F29),IF(AND(B13&gt;36,B13&lt;49),SUM(B29:E29),IF(AND(B13&gt;24,B13&lt;37),SUM(B29:D29),IF(B13&gt;12,SUM(B29:C29),B29))))</f>
        <v>0</v>
      </c>
      <c r="I29" s="116" t="s">
        <v>54</v>
      </c>
      <c r="J29" s="117"/>
      <c r="K29" s="117"/>
      <c r="L29" s="117"/>
      <c r="M29" s="117"/>
      <c r="N29" s="117"/>
      <c r="O29" s="117"/>
      <c r="P29" s="117"/>
      <c r="Q29" s="117"/>
      <c r="R29" s="117"/>
      <c r="S29" s="117"/>
      <c r="T29" s="117"/>
      <c r="U29" s="118"/>
      <c r="V29" s="118"/>
      <c r="W29" s="118"/>
      <c r="X29" s="118"/>
      <c r="Y29" s="118"/>
      <c r="Z29" s="118"/>
      <c r="AA29" s="55"/>
    </row>
    <row r="30" spans="1:30" s="44" customFormat="1" ht="14.25" customHeight="1">
      <c r="A30" s="41" t="s">
        <v>52</v>
      </c>
      <c r="B30" s="16"/>
      <c r="C30" s="16"/>
      <c r="D30" s="16"/>
      <c r="E30" s="16"/>
      <c r="F30" s="177"/>
      <c r="G30" s="50">
        <f>IF(B13&gt;48,SUM(B30:F30),IF(AND(B13&gt;36,B13&lt;49),SUM(B30:E30),IF(AND(B13&gt;24,B13&lt;37),SUM(B30:D30),IF(B13&gt;12,SUM(B30:C30),B30))))</f>
        <v>0</v>
      </c>
      <c r="I30" s="116" t="s">
        <v>56</v>
      </c>
      <c r="J30" s="118"/>
      <c r="K30" s="118"/>
      <c r="L30" s="118"/>
      <c r="M30" s="118"/>
      <c r="N30" s="118"/>
      <c r="O30" s="118"/>
      <c r="P30" s="118"/>
      <c r="Q30" s="118"/>
      <c r="R30" s="118"/>
      <c r="S30" s="118"/>
      <c r="T30" s="118"/>
      <c r="U30" s="118"/>
      <c r="V30" s="118"/>
      <c r="W30" s="118"/>
      <c r="X30" s="118"/>
      <c r="Y30" s="118"/>
      <c r="Z30" s="118"/>
      <c r="AA30" s="55"/>
    </row>
    <row r="31" spans="1:30" s="44" customFormat="1" ht="14.25" customHeight="1">
      <c r="A31" s="41" t="s">
        <v>53</v>
      </c>
      <c r="B31" s="16"/>
      <c r="C31" s="16"/>
      <c r="D31" s="16"/>
      <c r="E31" s="16"/>
      <c r="F31" s="177"/>
      <c r="G31" s="50">
        <f>IF(B13&gt;48,SUM(B31:F31),IF(AND(B13&gt;36,B13&lt;49),SUM(B31:E31),IF(AND(B13&gt;24,B13&lt;37),SUM(B31:D31),IF(B13&gt;12,SUM(B31:C31),B31))))</f>
        <v>0</v>
      </c>
      <c r="I31" s="116" t="s">
        <v>57</v>
      </c>
      <c r="J31" s="117"/>
      <c r="K31" s="117"/>
      <c r="L31" s="117"/>
      <c r="M31" s="117"/>
      <c r="N31" s="117"/>
      <c r="O31" s="117"/>
      <c r="P31" s="117"/>
      <c r="Q31" s="117"/>
      <c r="R31" s="117"/>
      <c r="S31" s="117"/>
      <c r="T31" s="117"/>
      <c r="U31" s="118"/>
      <c r="V31" s="118"/>
      <c r="W31" s="118"/>
      <c r="X31" s="118"/>
      <c r="Y31" s="118"/>
      <c r="Z31" s="118"/>
      <c r="AA31" s="55"/>
    </row>
    <row r="32" spans="1:30" s="44" customFormat="1" ht="14.25" customHeight="1">
      <c r="A32" s="41" t="s">
        <v>50</v>
      </c>
      <c r="B32" s="16"/>
      <c r="C32" s="16"/>
      <c r="D32" s="16"/>
      <c r="E32" s="16"/>
      <c r="F32" s="177"/>
      <c r="G32" s="50">
        <f>IF(B13&gt;48,SUM(B32:F32),IF(AND(B13&gt;36,B13&lt;49),SUM(B32:E32),IF(AND(B13&gt;24,B13&lt;37),SUM(B32:D32),IF(B13&gt;12,SUM(B32:C32),B32))))</f>
        <v>0</v>
      </c>
      <c r="I32" s="116" t="s">
        <v>55</v>
      </c>
      <c r="J32" s="117"/>
      <c r="K32" s="117"/>
      <c r="L32" s="117"/>
      <c r="M32" s="117"/>
      <c r="N32" s="117"/>
      <c r="O32" s="117"/>
      <c r="P32" s="117"/>
      <c r="Q32" s="117"/>
      <c r="R32" s="117"/>
      <c r="S32" s="117"/>
      <c r="T32" s="117"/>
      <c r="U32" s="118"/>
      <c r="V32" s="118"/>
      <c r="W32" s="118"/>
      <c r="X32" s="118"/>
      <c r="Y32" s="118"/>
      <c r="Z32" s="118"/>
      <c r="AA32" s="55"/>
    </row>
    <row r="33" spans="1:27" s="44" customFormat="1">
      <c r="A33" s="41" t="s">
        <v>46</v>
      </c>
      <c r="B33" s="16"/>
      <c r="C33" s="16"/>
      <c r="D33" s="16"/>
      <c r="E33" s="16"/>
      <c r="F33" s="177"/>
      <c r="G33" s="50">
        <f>IF(B13&gt;48,SUM(B33:F33),IF(AND(B13&gt;36,B13&lt;49),SUM(B33:E33),IF(AND(B13&gt;24,B13&lt;37),SUM(B33:D33),IF(B13&gt;12,SUM(B33:C33),B33))))</f>
        <v>0</v>
      </c>
      <c r="I33" s="123" t="s">
        <v>22</v>
      </c>
      <c r="J33" s="124"/>
      <c r="K33" s="124"/>
      <c r="L33" s="124"/>
      <c r="M33" s="124"/>
      <c r="N33" s="124"/>
      <c r="O33" s="124"/>
      <c r="P33" s="124"/>
      <c r="Q33" s="124"/>
      <c r="R33" s="124"/>
      <c r="S33" s="124"/>
      <c r="T33" s="124"/>
      <c r="U33" s="124"/>
      <c r="V33" s="124"/>
      <c r="W33" s="124"/>
      <c r="X33" s="124"/>
      <c r="Y33" s="124"/>
      <c r="Z33" s="124"/>
      <c r="AA33" s="56"/>
    </row>
    <row r="34" spans="1:27" s="44" customFormat="1" ht="14.25" customHeight="1" thickBot="1">
      <c r="A34" s="41" t="s">
        <v>9</v>
      </c>
      <c r="B34" s="57">
        <f>B20</f>
        <v>0</v>
      </c>
      <c r="C34" s="57">
        <f t="shared" ref="C34:F34" si="6">C20</f>
        <v>0</v>
      </c>
      <c r="D34" s="57">
        <f t="shared" si="6"/>
        <v>0</v>
      </c>
      <c r="E34" s="57">
        <f t="shared" si="6"/>
        <v>0</v>
      </c>
      <c r="F34" s="57">
        <f t="shared" si="6"/>
        <v>0</v>
      </c>
      <c r="G34" s="50">
        <f>IF(B13&gt;48,SUM(B34:F34),IF(AND(B13&gt;36,B13&lt;49),SUM(B34:E34),IF(AND(B13&gt;24,B13&lt;37),SUM(B34:D34),IF(B13&gt;12,SUM(B34:C34),B34))))</f>
        <v>0</v>
      </c>
      <c r="AA34" s="55"/>
    </row>
    <row r="35" spans="1:27" s="44" customFormat="1" ht="14.25" customHeight="1" thickBot="1">
      <c r="A35" s="58" t="s">
        <v>47</v>
      </c>
      <c r="B35" s="59">
        <f>SUM(B28:B34)</f>
        <v>0</v>
      </c>
      <c r="C35" s="59">
        <f>SUM(C28:C34)</f>
        <v>0</v>
      </c>
      <c r="D35" s="59">
        <f>SUM(D28:D34)</f>
        <v>0</v>
      </c>
      <c r="E35" s="59">
        <f>SUM(E28:E34)</f>
        <v>0</v>
      </c>
      <c r="F35" s="60">
        <f>SUM(F28:F34)</f>
        <v>0</v>
      </c>
      <c r="G35" s="61">
        <f t="shared" ref="G35" si="7">SUM(G28:G34)</f>
        <v>0</v>
      </c>
    </row>
    <row r="36" spans="1:27" s="44" customFormat="1" ht="14.25" customHeight="1">
      <c r="A36" s="62" t="s">
        <v>51</v>
      </c>
      <c r="B36" s="17">
        <f>B35-B26</f>
        <v>0</v>
      </c>
      <c r="C36" s="17">
        <f>B36-C26+C35</f>
        <v>0</v>
      </c>
      <c r="D36" s="17">
        <f>C36-D26+D35</f>
        <v>0</v>
      </c>
      <c r="E36" s="17">
        <f>D36-E26+E35</f>
        <v>0</v>
      </c>
      <c r="F36" s="17">
        <f>E36-F26+F35</f>
        <v>0</v>
      </c>
      <c r="G36" s="17">
        <f>G35-G26</f>
        <v>0</v>
      </c>
      <c r="H36" s="63"/>
    </row>
    <row r="37" spans="1:27" s="44" customFormat="1" ht="14.25" customHeight="1">
      <c r="G37" s="64"/>
    </row>
    <row r="38" spans="1:27" s="44" customFormat="1" ht="14.25" customHeight="1">
      <c r="A38" s="65"/>
      <c r="B38" s="65"/>
      <c r="C38" s="65"/>
      <c r="D38" s="65"/>
      <c r="E38" s="65"/>
      <c r="F38" s="65"/>
      <c r="G38" s="65"/>
      <c r="H38" s="65"/>
      <c r="I38" s="65"/>
      <c r="J38" s="65"/>
      <c r="K38" s="65"/>
      <c r="L38" s="65"/>
      <c r="M38" s="65"/>
      <c r="N38" s="65"/>
      <c r="O38" s="65"/>
      <c r="P38" s="65"/>
      <c r="Q38" s="65"/>
      <c r="R38" s="65"/>
      <c r="S38" s="65"/>
      <c r="T38" s="65"/>
      <c r="U38" s="65"/>
      <c r="V38" s="65"/>
      <c r="W38" s="65"/>
      <c r="X38" s="65"/>
      <c r="Y38" s="65"/>
      <c r="Z38" s="65"/>
    </row>
    <row r="39" spans="1:27">
      <c r="A39" s="66"/>
      <c r="B39" s="67"/>
      <c r="C39" s="67"/>
      <c r="D39" s="67"/>
      <c r="F39" s="68"/>
    </row>
    <row r="40" spans="1:27" ht="15.75" thickBot="1">
      <c r="A40" s="66"/>
      <c r="B40" s="67"/>
      <c r="C40" s="67"/>
      <c r="D40" s="67"/>
      <c r="F40" s="68"/>
    </row>
    <row r="41" spans="1:27">
      <c r="A41" s="69" t="s">
        <v>12</v>
      </c>
      <c r="B41" s="70">
        <f>B17*B21+C17*C21+D17*D21+E17*E21+F17*F21</f>
        <v>0</v>
      </c>
      <c r="C41" s="71"/>
      <c r="D41" s="72"/>
    </row>
    <row r="42" spans="1:27">
      <c r="A42" s="73" t="s">
        <v>13</v>
      </c>
      <c r="B42" s="74">
        <f>SUM(B22:Z22)</f>
        <v>0</v>
      </c>
      <c r="C42" s="75" t="s">
        <v>14</v>
      </c>
      <c r="D42" s="4">
        <v>4.3200000000000002E-2</v>
      </c>
      <c r="H42" s="26"/>
    </row>
    <row r="43" spans="1:27" s="21" customFormat="1" ht="15.75" thickBot="1">
      <c r="A43" s="76" t="s">
        <v>15</v>
      </c>
      <c r="B43" s="5">
        <f>+B41-B42</f>
        <v>0</v>
      </c>
      <c r="C43" s="77"/>
      <c r="D43" s="78"/>
      <c r="E43" s="79" t="s">
        <v>59</v>
      </c>
    </row>
    <row r="44" spans="1:27">
      <c r="B44" s="68"/>
      <c r="F44" s="68"/>
    </row>
    <row r="45" spans="1:27">
      <c r="A45" s="169" t="s">
        <v>16</v>
      </c>
      <c r="B45" s="170"/>
      <c r="C45" s="170"/>
      <c r="D45" s="171"/>
      <c r="F45" s="68"/>
    </row>
    <row r="46" spans="1:27" ht="15.75">
      <c r="A46" s="157" t="s">
        <v>17</v>
      </c>
      <c r="B46" s="158"/>
      <c r="C46" s="159"/>
      <c r="D46" s="80">
        <f>SUM(B57:F57)</f>
        <v>0</v>
      </c>
      <c r="F46" s="68"/>
    </row>
    <row r="47" spans="1:27" ht="15.75">
      <c r="A47" s="157" t="s">
        <v>18</v>
      </c>
      <c r="B47" s="158"/>
      <c r="C47" s="159"/>
      <c r="D47" s="7"/>
      <c r="E47" s="81"/>
      <c r="G47" s="172" t="s">
        <v>19</v>
      </c>
      <c r="H47" s="173"/>
      <c r="I47" s="173"/>
      <c r="J47" s="173"/>
      <c r="K47" s="173"/>
      <c r="L47" s="173"/>
      <c r="M47" s="173"/>
      <c r="N47" s="173"/>
      <c r="O47" s="173"/>
      <c r="P47" s="173"/>
      <c r="Q47" s="173"/>
      <c r="R47" s="174"/>
    </row>
    <row r="48" spans="1:27" ht="15.75">
      <c r="A48" s="157" t="s">
        <v>20</v>
      </c>
      <c r="B48" s="158"/>
      <c r="C48" s="159"/>
      <c r="D48" s="80">
        <f>D46*D47</f>
        <v>0</v>
      </c>
      <c r="E48" s="122" t="str">
        <f>IF(D47&lt;&gt;"",IF(B43&lt;D48,"ACHTUNG, die Bundesförderung ist höher als die Finanzierungslücke!",""),"")</f>
        <v/>
      </c>
      <c r="F48" s="109"/>
      <c r="G48" s="109"/>
      <c r="H48" s="109"/>
      <c r="I48" s="109"/>
      <c r="J48" s="109"/>
      <c r="K48" s="109"/>
      <c r="L48" s="109"/>
      <c r="M48" s="109"/>
      <c r="N48" s="109"/>
      <c r="O48" s="109"/>
      <c r="P48" s="109"/>
      <c r="Q48" s="109"/>
      <c r="R48" s="109"/>
    </row>
    <row r="49" spans="1:21" ht="15.75">
      <c r="A49" s="157" t="s">
        <v>21</v>
      </c>
      <c r="B49" s="158"/>
      <c r="C49" s="159"/>
      <c r="D49" s="80">
        <f>G31</f>
        <v>0</v>
      </c>
      <c r="E49" s="82" t="str">
        <f>IF(D47="","",IF((D49+D48)&lt;(B43*0.7),"Die Summe der Förderungen schließt weniger als 70 % der Finanzierungslücke. Nehmen Sie im Online-Projektantrag dazu Stellung.",IF((D49+D48)&gt;B43,"ACHTUNG, die Summe der Förderungen (Bundes- und ggf. TopUp-Förderung) übersteigt die Finanzierungslücke!","")))</f>
        <v/>
      </c>
    </row>
    <row r="50" spans="1:21" ht="15.75">
      <c r="A50" s="157" t="s">
        <v>23</v>
      </c>
      <c r="B50" s="158"/>
      <c r="C50" s="159"/>
      <c r="D50" s="80">
        <f>D46-D48-D49</f>
        <v>0</v>
      </c>
    </row>
    <row r="51" spans="1:21" ht="15.75">
      <c r="A51" s="157" t="s">
        <v>24</v>
      </c>
      <c r="B51" s="158"/>
      <c r="C51" s="159"/>
      <c r="D51" s="83" t="e">
        <f>D50/D46</f>
        <v>#DIV/0!</v>
      </c>
      <c r="E51" s="26"/>
      <c r="F51" s="26"/>
      <c r="G51" s="26"/>
      <c r="H51" s="26"/>
      <c r="I51" s="26"/>
      <c r="J51" s="26"/>
      <c r="K51" s="26"/>
      <c r="L51" s="26"/>
      <c r="M51" s="26"/>
      <c r="N51" s="26"/>
      <c r="O51" s="26"/>
      <c r="P51" s="26"/>
      <c r="Q51" s="26"/>
      <c r="R51" s="26"/>
      <c r="S51" s="26"/>
      <c r="T51" s="26"/>
      <c r="U51" s="26"/>
    </row>
    <row r="52" spans="1:21">
      <c r="A52" s="26"/>
      <c r="B52" s="26"/>
      <c r="C52" s="26"/>
      <c r="D52" s="26"/>
      <c r="E52" s="26"/>
      <c r="F52" s="26"/>
      <c r="S52" s="26"/>
      <c r="T52" s="26"/>
      <c r="U52" s="26"/>
    </row>
    <row r="53" spans="1:21" ht="15.75" thickBot="1">
      <c r="A53" s="84"/>
      <c r="B53" s="84"/>
      <c r="C53" s="84"/>
      <c r="D53" s="84"/>
      <c r="E53" s="84"/>
      <c r="F53" s="84"/>
    </row>
    <row r="54" spans="1:21" ht="16.149999999999999" customHeight="1" thickTop="1">
      <c r="A54" s="160" t="s">
        <v>25</v>
      </c>
      <c r="B54" s="161"/>
      <c r="C54" s="161"/>
      <c r="D54" s="161"/>
      <c r="E54" s="161"/>
      <c r="F54" s="162"/>
    </row>
    <row r="55" spans="1:21">
      <c r="A55" s="85" t="s">
        <v>26</v>
      </c>
      <c r="B55" s="85">
        <v>1</v>
      </c>
      <c r="C55" s="85">
        <v>2</v>
      </c>
      <c r="D55" s="85">
        <v>3</v>
      </c>
      <c r="E55" s="85">
        <v>4</v>
      </c>
      <c r="F55" s="85">
        <v>5</v>
      </c>
      <c r="S55" s="21"/>
    </row>
    <row r="56" spans="1:21" ht="16.899999999999999" customHeight="1">
      <c r="A56" s="85" t="s">
        <v>6</v>
      </c>
      <c r="B56" s="86">
        <f>B57+B58</f>
        <v>0</v>
      </c>
      <c r="C56" s="86">
        <f>IF(B13&lt;13,0,C57+C58)</f>
        <v>0</v>
      </c>
      <c r="D56" s="86">
        <f>IF(B13&lt;25,0,D57+D58)</f>
        <v>0</v>
      </c>
      <c r="E56" s="86">
        <f>IF(B13&lt;37,0,E57+E58)</f>
        <v>0</v>
      </c>
      <c r="F56" s="86">
        <f>IF(B13&lt;49,0,F57+F58)</f>
        <v>0</v>
      </c>
    </row>
    <row r="57" spans="1:21" ht="15.75">
      <c r="A57" s="87" t="s">
        <v>27</v>
      </c>
      <c r="B57" s="6"/>
      <c r="C57" s="178"/>
      <c r="D57" s="6"/>
      <c r="E57" s="6"/>
      <c r="F57" s="6"/>
      <c r="H57" s="119" t="s">
        <v>28</v>
      </c>
      <c r="I57" s="120"/>
      <c r="J57" s="120"/>
      <c r="K57" s="120"/>
      <c r="L57" s="120"/>
      <c r="M57" s="120"/>
      <c r="N57" s="120"/>
      <c r="O57" s="120"/>
      <c r="P57" s="120"/>
      <c r="Q57" s="120"/>
      <c r="R57" s="121"/>
    </row>
    <row r="58" spans="1:21" ht="15" customHeight="1">
      <c r="A58" s="87" t="s">
        <v>29</v>
      </c>
      <c r="B58" s="86">
        <f>SUM(B59:B65)</f>
        <v>0</v>
      </c>
      <c r="C58" s="86">
        <f>SUM(C59:C65)</f>
        <v>0</v>
      </c>
      <c r="D58" s="86">
        <f>SUM(D59:D65)</f>
        <v>0</v>
      </c>
      <c r="E58" s="86">
        <f>SUM(E59:E65)</f>
        <v>0</v>
      </c>
      <c r="F58" s="86">
        <f>SUM(F59:F65)</f>
        <v>0</v>
      </c>
      <c r="G58" s="88"/>
      <c r="H58" s="88"/>
      <c r="I58" s="88"/>
      <c r="J58" s="88"/>
      <c r="K58" s="88"/>
      <c r="L58" s="88"/>
      <c r="M58" s="88"/>
      <c r="N58" s="88"/>
      <c r="O58" s="88"/>
      <c r="P58" s="88"/>
      <c r="Q58" s="88"/>
      <c r="R58" s="88"/>
    </row>
    <row r="59" spans="1:21" ht="15.75" customHeight="1">
      <c r="A59" s="89" t="s">
        <v>30</v>
      </c>
      <c r="B59" s="8"/>
      <c r="C59" s="8"/>
      <c r="D59" s="8"/>
      <c r="E59" s="8"/>
      <c r="F59" s="8"/>
      <c r="G59" s="163" t="s">
        <v>31</v>
      </c>
      <c r="H59" s="164"/>
      <c r="I59" s="164"/>
      <c r="J59" s="164"/>
      <c r="K59" s="141"/>
      <c r="L59" s="141"/>
      <c r="M59" s="141"/>
      <c r="N59" s="141"/>
      <c r="O59" s="141"/>
      <c r="P59" s="141"/>
      <c r="Q59" s="141"/>
      <c r="R59" s="142"/>
    </row>
    <row r="60" spans="1:21" s="46" customFormat="1" ht="30">
      <c r="A60" s="90" t="s">
        <v>62</v>
      </c>
      <c r="B60" s="18"/>
      <c r="C60" s="18"/>
      <c r="D60" s="18"/>
      <c r="E60" s="18"/>
      <c r="F60" s="18"/>
      <c r="G60" s="165"/>
      <c r="H60" s="166"/>
      <c r="I60" s="166"/>
      <c r="J60" s="166"/>
      <c r="K60" s="144"/>
      <c r="L60" s="144"/>
      <c r="M60" s="144"/>
      <c r="N60" s="144"/>
      <c r="O60" s="144"/>
      <c r="P60" s="144"/>
      <c r="Q60" s="144"/>
      <c r="R60" s="145"/>
    </row>
    <row r="61" spans="1:21">
      <c r="A61" s="91" t="s">
        <v>32</v>
      </c>
      <c r="B61" s="9"/>
      <c r="C61" s="9"/>
      <c r="D61" s="9"/>
      <c r="E61" s="9"/>
      <c r="F61" s="9"/>
      <c r="G61" s="165"/>
      <c r="H61" s="166"/>
      <c r="I61" s="166"/>
      <c r="J61" s="166"/>
      <c r="K61" s="144"/>
      <c r="L61" s="144"/>
      <c r="M61" s="144"/>
      <c r="N61" s="144"/>
      <c r="O61" s="144"/>
      <c r="P61" s="144"/>
      <c r="Q61" s="144"/>
      <c r="R61" s="145"/>
    </row>
    <row r="62" spans="1:21">
      <c r="A62" s="91"/>
      <c r="B62" s="9"/>
      <c r="C62" s="9"/>
      <c r="D62" s="9"/>
      <c r="E62" s="9"/>
      <c r="F62" s="9"/>
      <c r="G62" s="165"/>
      <c r="H62" s="166"/>
      <c r="I62" s="166"/>
      <c r="J62" s="166"/>
      <c r="K62" s="144"/>
      <c r="L62" s="144"/>
      <c r="M62" s="144"/>
      <c r="N62" s="144"/>
      <c r="O62" s="144"/>
      <c r="P62" s="144"/>
      <c r="Q62" s="144"/>
      <c r="R62" s="145"/>
    </row>
    <row r="63" spans="1:21">
      <c r="A63" s="91"/>
      <c r="B63" s="9"/>
      <c r="C63" s="9"/>
      <c r="D63" s="9"/>
      <c r="E63" s="9"/>
      <c r="F63" s="9"/>
      <c r="G63" s="165"/>
      <c r="H63" s="166"/>
      <c r="I63" s="166"/>
      <c r="J63" s="166"/>
      <c r="K63" s="144"/>
      <c r="L63" s="144"/>
      <c r="M63" s="144"/>
      <c r="N63" s="144"/>
      <c r="O63" s="144"/>
      <c r="P63" s="144"/>
      <c r="Q63" s="144"/>
      <c r="R63" s="145"/>
    </row>
    <row r="64" spans="1:21">
      <c r="A64" s="91"/>
      <c r="B64" s="9"/>
      <c r="C64" s="9"/>
      <c r="D64" s="9"/>
      <c r="E64" s="9"/>
      <c r="F64" s="9"/>
      <c r="G64" s="165"/>
      <c r="H64" s="166"/>
      <c r="I64" s="166"/>
      <c r="J64" s="166"/>
      <c r="K64" s="144"/>
      <c r="L64" s="144"/>
      <c r="M64" s="144"/>
      <c r="N64" s="144"/>
      <c r="O64" s="144"/>
      <c r="P64" s="144"/>
      <c r="Q64" s="144"/>
      <c r="R64" s="145"/>
    </row>
    <row r="65" spans="1:30" ht="15.75" thickBot="1">
      <c r="A65" s="92"/>
      <c r="B65" s="10"/>
      <c r="C65" s="10"/>
      <c r="D65" s="10"/>
      <c r="E65" s="10"/>
      <c r="F65" s="10"/>
      <c r="G65" s="167"/>
      <c r="H65" s="168"/>
      <c r="I65" s="168"/>
      <c r="J65" s="168"/>
      <c r="K65" s="147"/>
      <c r="L65" s="147"/>
      <c r="M65" s="147"/>
      <c r="N65" s="147"/>
      <c r="O65" s="147"/>
      <c r="P65" s="147"/>
      <c r="Q65" s="147"/>
      <c r="R65" s="148"/>
    </row>
    <row r="66" spans="1:30" ht="15.75" thickTop="1">
      <c r="A66" s="26"/>
      <c r="B66" s="26"/>
      <c r="C66" s="26"/>
      <c r="D66" s="26"/>
      <c r="E66" s="26"/>
      <c r="F66" s="26"/>
      <c r="G66" s="93"/>
      <c r="H66" s="93"/>
      <c r="I66" s="93"/>
      <c r="J66" s="93"/>
      <c r="K66" s="94"/>
      <c r="L66" s="94"/>
      <c r="M66" s="94"/>
      <c r="N66" s="94"/>
      <c r="O66" s="94"/>
      <c r="P66" s="94"/>
      <c r="Q66" s="94"/>
      <c r="R66" s="94"/>
    </row>
    <row r="67" spans="1:30">
      <c r="K67" s="26"/>
      <c r="L67" s="26"/>
      <c r="M67" s="26"/>
      <c r="N67" s="94"/>
      <c r="O67" s="94"/>
      <c r="P67" s="94"/>
      <c r="Q67" s="94"/>
      <c r="R67" s="94"/>
    </row>
    <row r="68" spans="1:30" ht="15.6" customHeight="1">
      <c r="A68" s="175" t="s">
        <v>76</v>
      </c>
      <c r="B68" s="176"/>
      <c r="C68" s="176"/>
      <c r="D68" s="176"/>
      <c r="E68" s="176"/>
      <c r="F68" s="176"/>
      <c r="G68" s="176"/>
      <c r="H68" s="176"/>
      <c r="I68" s="176"/>
      <c r="J68" s="176"/>
      <c r="K68" s="176"/>
      <c r="L68" s="176"/>
      <c r="M68" s="176"/>
      <c r="N68" s="176"/>
      <c r="O68" s="176"/>
      <c r="P68" s="176"/>
      <c r="Q68" s="176"/>
      <c r="R68" s="176"/>
      <c r="S68" s="176"/>
      <c r="T68" s="176"/>
    </row>
    <row r="69" spans="1:30">
      <c r="A69" s="137" t="s">
        <v>33</v>
      </c>
      <c r="B69" s="138"/>
      <c r="C69" s="138"/>
      <c r="D69" s="138"/>
      <c r="E69" s="138"/>
      <c r="F69" s="138"/>
      <c r="G69" s="138"/>
      <c r="H69" s="138"/>
      <c r="I69" s="138"/>
      <c r="J69" s="138"/>
      <c r="K69" s="138"/>
      <c r="L69" s="138"/>
      <c r="M69" s="138"/>
      <c r="N69" s="138"/>
      <c r="O69" s="138"/>
      <c r="P69" s="138"/>
      <c r="Q69" s="138"/>
      <c r="R69" s="138"/>
      <c r="S69" s="138"/>
      <c r="T69" s="138"/>
      <c r="U69" s="138"/>
      <c r="V69" s="138"/>
      <c r="W69" s="138"/>
      <c r="X69" s="138"/>
      <c r="Y69" s="138"/>
      <c r="Z69" s="139"/>
    </row>
    <row r="70" spans="1:30">
      <c r="A70" s="95" t="s">
        <v>5</v>
      </c>
      <c r="B70" s="96">
        <v>1</v>
      </c>
      <c r="C70" s="96">
        <v>2</v>
      </c>
      <c r="D70" s="96">
        <v>3</v>
      </c>
      <c r="E70" s="96">
        <v>4</v>
      </c>
      <c r="F70" s="96">
        <v>5</v>
      </c>
      <c r="G70" s="97">
        <v>6</v>
      </c>
      <c r="H70" s="96">
        <v>7</v>
      </c>
      <c r="I70" s="96">
        <v>8</v>
      </c>
      <c r="J70" s="96">
        <v>9</v>
      </c>
      <c r="K70" s="96">
        <v>10</v>
      </c>
      <c r="L70" s="96">
        <v>11</v>
      </c>
      <c r="M70" s="96">
        <v>12</v>
      </c>
      <c r="N70" s="96">
        <v>13</v>
      </c>
      <c r="O70" s="96">
        <v>14</v>
      </c>
      <c r="P70" s="96">
        <v>15</v>
      </c>
      <c r="Q70" s="96">
        <v>16</v>
      </c>
      <c r="R70" s="96">
        <v>17</v>
      </c>
      <c r="S70" s="96">
        <v>18</v>
      </c>
      <c r="T70" s="96">
        <v>19</v>
      </c>
      <c r="U70" s="96">
        <v>20</v>
      </c>
      <c r="V70" s="96">
        <v>21</v>
      </c>
      <c r="W70" s="96">
        <v>22</v>
      </c>
      <c r="X70" s="96">
        <v>23</v>
      </c>
      <c r="Y70" s="96">
        <v>24</v>
      </c>
      <c r="Z70" s="98">
        <v>25</v>
      </c>
    </row>
    <row r="71" spans="1:30" ht="15.75" customHeight="1">
      <c r="A71" s="6" t="s">
        <v>34</v>
      </c>
      <c r="B71" s="11"/>
      <c r="C71" s="11"/>
      <c r="D71" s="11"/>
      <c r="E71" s="11"/>
      <c r="F71" s="11"/>
      <c r="G71" s="11"/>
      <c r="H71" s="11"/>
      <c r="I71" s="11"/>
      <c r="J71" s="11"/>
      <c r="K71" s="11"/>
      <c r="L71" s="11"/>
      <c r="M71" s="11"/>
      <c r="N71" s="11"/>
      <c r="O71" s="11"/>
      <c r="P71" s="11"/>
      <c r="Q71" s="11"/>
      <c r="R71" s="11"/>
      <c r="S71" s="11"/>
      <c r="T71" s="11"/>
      <c r="U71" s="11"/>
      <c r="V71" s="11"/>
      <c r="W71" s="11"/>
      <c r="X71" s="11"/>
      <c r="Y71" s="11"/>
      <c r="Z71" s="179"/>
      <c r="AA71" s="140" t="s">
        <v>35</v>
      </c>
      <c r="AB71" s="141"/>
      <c r="AC71" s="141"/>
      <c r="AD71" s="142"/>
    </row>
    <row r="72" spans="1:30" ht="15.75">
      <c r="A72" s="6" t="s">
        <v>36</v>
      </c>
      <c r="B72" s="11"/>
      <c r="C72" s="11"/>
      <c r="D72" s="11"/>
      <c r="E72" s="11"/>
      <c r="F72" s="11"/>
      <c r="G72" s="11"/>
      <c r="H72" s="11"/>
      <c r="I72" s="11"/>
      <c r="J72" s="11"/>
      <c r="K72" s="11"/>
      <c r="L72" s="11"/>
      <c r="M72" s="11"/>
      <c r="N72" s="11"/>
      <c r="O72" s="11"/>
      <c r="P72" s="11"/>
      <c r="Q72" s="11"/>
      <c r="R72" s="11"/>
      <c r="S72" s="11"/>
      <c r="T72" s="11"/>
      <c r="U72" s="11"/>
      <c r="V72" s="11"/>
      <c r="W72" s="11"/>
      <c r="X72" s="11"/>
      <c r="Y72" s="11"/>
      <c r="Z72" s="179"/>
      <c r="AA72" s="143"/>
      <c r="AB72" s="144"/>
      <c r="AC72" s="144"/>
      <c r="AD72" s="145"/>
    </row>
    <row r="73" spans="1:30" ht="15.75">
      <c r="A73" s="12" t="s">
        <v>37</v>
      </c>
      <c r="B73" s="13"/>
      <c r="C73" s="13"/>
      <c r="D73" s="13"/>
      <c r="E73" s="13"/>
      <c r="F73" s="13"/>
      <c r="G73" s="13"/>
      <c r="H73" s="13"/>
      <c r="I73" s="13"/>
      <c r="J73" s="13"/>
      <c r="K73" s="13"/>
      <c r="L73" s="13"/>
      <c r="M73" s="13"/>
      <c r="N73" s="13"/>
      <c r="O73" s="13"/>
      <c r="P73" s="13"/>
      <c r="Q73" s="13"/>
      <c r="R73" s="13"/>
      <c r="S73" s="13"/>
      <c r="T73" s="13"/>
      <c r="U73" s="13"/>
      <c r="V73" s="13"/>
      <c r="W73" s="13"/>
      <c r="X73" s="13"/>
      <c r="Y73" s="13"/>
      <c r="Z73" s="180"/>
      <c r="AA73" s="143"/>
      <c r="AB73" s="144"/>
      <c r="AC73" s="144"/>
      <c r="AD73" s="145"/>
    </row>
    <row r="74" spans="1:30" ht="15.75">
      <c r="A74" s="12" t="s">
        <v>63</v>
      </c>
      <c r="B74" s="13"/>
      <c r="C74" s="13"/>
      <c r="D74" s="13"/>
      <c r="E74" s="13"/>
      <c r="F74" s="13"/>
      <c r="G74" s="13"/>
      <c r="H74" s="13"/>
      <c r="I74" s="13"/>
      <c r="J74" s="13"/>
      <c r="K74" s="13"/>
      <c r="L74" s="13"/>
      <c r="M74" s="13"/>
      <c r="N74" s="13"/>
      <c r="O74" s="13"/>
      <c r="P74" s="13"/>
      <c r="Q74" s="13"/>
      <c r="R74" s="13"/>
      <c r="S74" s="13"/>
      <c r="T74" s="13"/>
      <c r="U74" s="13"/>
      <c r="V74" s="13"/>
      <c r="W74" s="13"/>
      <c r="X74" s="13"/>
      <c r="Y74" s="13"/>
      <c r="Z74" s="180"/>
      <c r="AA74" s="143"/>
      <c r="AB74" s="144"/>
      <c r="AC74" s="144"/>
      <c r="AD74" s="145"/>
    </row>
    <row r="75" spans="1:30" ht="15.75">
      <c r="A75" s="12" t="s">
        <v>64</v>
      </c>
      <c r="B75" s="13"/>
      <c r="C75" s="13"/>
      <c r="D75" s="13"/>
      <c r="E75" s="13"/>
      <c r="F75" s="13"/>
      <c r="G75" s="13"/>
      <c r="H75" s="13"/>
      <c r="I75" s="13"/>
      <c r="J75" s="13"/>
      <c r="K75" s="13"/>
      <c r="L75" s="13"/>
      <c r="M75" s="13"/>
      <c r="N75" s="13"/>
      <c r="O75" s="13"/>
      <c r="P75" s="13"/>
      <c r="Q75" s="13"/>
      <c r="R75" s="13"/>
      <c r="S75" s="13"/>
      <c r="T75" s="13"/>
      <c r="U75" s="13"/>
      <c r="V75" s="13"/>
      <c r="W75" s="13"/>
      <c r="X75" s="13"/>
      <c r="Y75" s="13"/>
      <c r="Z75" s="180"/>
      <c r="AA75" s="143"/>
      <c r="AB75" s="144"/>
      <c r="AC75" s="144"/>
      <c r="AD75" s="145"/>
    </row>
    <row r="76" spans="1:30">
      <c r="A76" s="14"/>
      <c r="B76" s="9"/>
      <c r="C76" s="9"/>
      <c r="D76" s="9"/>
      <c r="E76" s="9"/>
      <c r="F76" s="9"/>
      <c r="G76" s="15"/>
      <c r="H76" s="9"/>
      <c r="I76" s="9"/>
      <c r="J76" s="9"/>
      <c r="K76" s="9"/>
      <c r="L76" s="9"/>
      <c r="M76" s="9"/>
      <c r="N76" s="9"/>
      <c r="O76" s="9"/>
      <c r="P76" s="9"/>
      <c r="Q76" s="9"/>
      <c r="R76" s="9"/>
      <c r="S76" s="9"/>
      <c r="T76" s="9"/>
      <c r="U76" s="9"/>
      <c r="V76" s="9"/>
      <c r="W76" s="9"/>
      <c r="X76" s="9"/>
      <c r="Y76" s="9"/>
      <c r="Z76" s="181"/>
      <c r="AA76" s="143"/>
      <c r="AB76" s="144"/>
      <c r="AC76" s="144"/>
      <c r="AD76" s="145"/>
    </row>
    <row r="77" spans="1:30">
      <c r="A77" s="14"/>
      <c r="B77" s="9"/>
      <c r="C77" s="9"/>
      <c r="D77" s="9"/>
      <c r="E77" s="9"/>
      <c r="F77" s="9"/>
      <c r="G77" s="15"/>
      <c r="H77" s="9"/>
      <c r="I77" s="9"/>
      <c r="J77" s="9"/>
      <c r="K77" s="9"/>
      <c r="L77" s="9"/>
      <c r="M77" s="9"/>
      <c r="N77" s="9"/>
      <c r="O77" s="9"/>
      <c r="P77" s="9"/>
      <c r="Q77" s="9"/>
      <c r="R77" s="9"/>
      <c r="S77" s="9"/>
      <c r="T77" s="9"/>
      <c r="U77" s="9"/>
      <c r="V77" s="9"/>
      <c r="W77" s="9"/>
      <c r="X77" s="9"/>
      <c r="Y77" s="9"/>
      <c r="Z77" s="181"/>
      <c r="AA77" s="143"/>
      <c r="AB77" s="144"/>
      <c r="AC77" s="144"/>
      <c r="AD77" s="145"/>
    </row>
    <row r="78" spans="1:30">
      <c r="A78" s="14"/>
      <c r="B78" s="9"/>
      <c r="C78" s="9"/>
      <c r="D78" s="9"/>
      <c r="E78" s="9"/>
      <c r="F78" s="9"/>
      <c r="G78" s="15"/>
      <c r="H78" s="9"/>
      <c r="I78" s="9"/>
      <c r="J78" s="9"/>
      <c r="K78" s="9"/>
      <c r="L78" s="9"/>
      <c r="M78" s="9"/>
      <c r="N78" s="9"/>
      <c r="O78" s="9"/>
      <c r="P78" s="9"/>
      <c r="Q78" s="9"/>
      <c r="R78" s="9"/>
      <c r="S78" s="9"/>
      <c r="T78" s="9"/>
      <c r="U78" s="9"/>
      <c r="V78" s="9"/>
      <c r="W78" s="9"/>
      <c r="X78" s="9"/>
      <c r="Y78" s="9"/>
      <c r="Z78" s="181"/>
      <c r="AA78" s="143"/>
      <c r="AB78" s="144"/>
      <c r="AC78" s="144"/>
      <c r="AD78" s="145"/>
    </row>
    <row r="79" spans="1:30">
      <c r="A79" s="14"/>
      <c r="B79" s="9"/>
      <c r="C79" s="9"/>
      <c r="D79" s="9"/>
      <c r="E79" s="9"/>
      <c r="F79" s="9"/>
      <c r="G79" s="15"/>
      <c r="H79" s="9"/>
      <c r="I79" s="9"/>
      <c r="J79" s="9"/>
      <c r="K79" s="9"/>
      <c r="L79" s="9"/>
      <c r="M79" s="9"/>
      <c r="N79" s="9"/>
      <c r="O79" s="9"/>
      <c r="P79" s="9"/>
      <c r="Q79" s="9"/>
      <c r="R79" s="9"/>
      <c r="S79" s="9"/>
      <c r="T79" s="9"/>
      <c r="U79" s="9"/>
      <c r="V79" s="9"/>
      <c r="W79" s="9"/>
      <c r="X79" s="9"/>
      <c r="Y79" s="9"/>
      <c r="Z79" s="181"/>
      <c r="AA79" s="143"/>
      <c r="AB79" s="144"/>
      <c r="AC79" s="144"/>
      <c r="AD79" s="145"/>
    </row>
    <row r="80" spans="1:30">
      <c r="A80" s="14"/>
      <c r="B80" s="9"/>
      <c r="C80" s="9"/>
      <c r="D80" s="9"/>
      <c r="E80" s="9"/>
      <c r="F80" s="9"/>
      <c r="G80" s="15"/>
      <c r="H80" s="9"/>
      <c r="I80" s="9"/>
      <c r="J80" s="9"/>
      <c r="K80" s="9"/>
      <c r="L80" s="9"/>
      <c r="M80" s="9"/>
      <c r="N80" s="9"/>
      <c r="O80" s="9"/>
      <c r="P80" s="9"/>
      <c r="Q80" s="9"/>
      <c r="R80" s="9"/>
      <c r="S80" s="9"/>
      <c r="T80" s="9"/>
      <c r="U80" s="9"/>
      <c r="V80" s="9"/>
      <c r="W80" s="9"/>
      <c r="X80" s="9"/>
      <c r="Y80" s="9"/>
      <c r="Z80" s="181"/>
      <c r="AA80" s="143"/>
      <c r="AB80" s="144"/>
      <c r="AC80" s="144"/>
      <c r="AD80" s="145"/>
    </row>
    <row r="81" spans="1:30">
      <c r="A81" s="14"/>
      <c r="B81" s="9"/>
      <c r="C81" s="9"/>
      <c r="D81" s="9"/>
      <c r="E81" s="9"/>
      <c r="F81" s="9"/>
      <c r="G81" s="15"/>
      <c r="H81" s="9"/>
      <c r="I81" s="9"/>
      <c r="J81" s="9"/>
      <c r="K81" s="9"/>
      <c r="L81" s="9"/>
      <c r="M81" s="9"/>
      <c r="N81" s="9"/>
      <c r="O81" s="9"/>
      <c r="P81" s="9"/>
      <c r="Q81" s="9"/>
      <c r="R81" s="9"/>
      <c r="S81" s="9"/>
      <c r="T81" s="9"/>
      <c r="U81" s="9"/>
      <c r="V81" s="9"/>
      <c r="W81" s="9"/>
      <c r="X81" s="9"/>
      <c r="Y81" s="9"/>
      <c r="Z81" s="181"/>
      <c r="AA81" s="143"/>
      <c r="AB81" s="144"/>
      <c r="AC81" s="144"/>
      <c r="AD81" s="145"/>
    </row>
    <row r="82" spans="1:30">
      <c r="A82" s="14"/>
      <c r="B82" s="9"/>
      <c r="C82" s="9"/>
      <c r="D82" s="9"/>
      <c r="E82" s="9"/>
      <c r="F82" s="9"/>
      <c r="G82" s="15"/>
      <c r="H82" s="9"/>
      <c r="I82" s="9"/>
      <c r="J82" s="9"/>
      <c r="K82" s="9"/>
      <c r="L82" s="9"/>
      <c r="M82" s="9"/>
      <c r="N82" s="9"/>
      <c r="O82" s="9"/>
      <c r="P82" s="9"/>
      <c r="Q82" s="9"/>
      <c r="R82" s="9"/>
      <c r="S82" s="9"/>
      <c r="T82" s="9"/>
      <c r="U82" s="9"/>
      <c r="V82" s="9"/>
      <c r="W82" s="9"/>
      <c r="X82" s="9"/>
      <c r="Y82" s="9"/>
      <c r="Z82" s="181"/>
      <c r="AA82" s="143"/>
      <c r="AB82" s="144"/>
      <c r="AC82" s="144"/>
      <c r="AD82" s="145"/>
    </row>
    <row r="83" spans="1:30">
      <c r="A83" s="14"/>
      <c r="B83" s="9"/>
      <c r="C83" s="9"/>
      <c r="D83" s="9"/>
      <c r="E83" s="9"/>
      <c r="F83" s="9"/>
      <c r="G83" s="15"/>
      <c r="H83" s="9"/>
      <c r="I83" s="9"/>
      <c r="J83" s="9"/>
      <c r="K83" s="9"/>
      <c r="L83" s="9"/>
      <c r="M83" s="9"/>
      <c r="N83" s="9"/>
      <c r="O83" s="9"/>
      <c r="P83" s="9"/>
      <c r="Q83" s="9"/>
      <c r="R83" s="9"/>
      <c r="S83" s="9"/>
      <c r="T83" s="9"/>
      <c r="U83" s="9"/>
      <c r="V83" s="9"/>
      <c r="W83" s="9"/>
      <c r="X83" s="9"/>
      <c r="Y83" s="9"/>
      <c r="Z83" s="181"/>
      <c r="AA83" s="143"/>
      <c r="AB83" s="144"/>
      <c r="AC83" s="144"/>
      <c r="AD83" s="145"/>
    </row>
    <row r="84" spans="1:30" ht="16.5" customHeight="1">
      <c r="A84" s="14"/>
      <c r="B84" s="9"/>
      <c r="C84" s="9"/>
      <c r="D84" s="9"/>
      <c r="E84" s="9"/>
      <c r="F84" s="9"/>
      <c r="G84" s="15"/>
      <c r="H84" s="9"/>
      <c r="I84" s="9"/>
      <c r="J84" s="9"/>
      <c r="K84" s="9"/>
      <c r="L84" s="9"/>
      <c r="M84" s="9"/>
      <c r="N84" s="9"/>
      <c r="O84" s="9"/>
      <c r="P84" s="9"/>
      <c r="Q84" s="9"/>
      <c r="R84" s="9"/>
      <c r="S84" s="9"/>
      <c r="T84" s="9"/>
      <c r="U84" s="9"/>
      <c r="V84" s="9"/>
      <c r="W84" s="9"/>
      <c r="X84" s="9"/>
      <c r="Y84" s="9"/>
      <c r="Z84" s="181"/>
      <c r="AA84" s="143"/>
      <c r="AB84" s="144"/>
      <c r="AC84" s="144"/>
      <c r="AD84" s="145"/>
    </row>
    <row r="85" spans="1:30" ht="16.5" customHeight="1">
      <c r="A85" s="14"/>
      <c r="B85" s="9"/>
      <c r="C85" s="9"/>
      <c r="D85" s="9"/>
      <c r="E85" s="9"/>
      <c r="F85" s="9"/>
      <c r="G85" s="15"/>
      <c r="H85" s="9"/>
      <c r="I85" s="9"/>
      <c r="J85" s="9"/>
      <c r="K85" s="9"/>
      <c r="L85" s="9"/>
      <c r="M85" s="9"/>
      <c r="N85" s="9"/>
      <c r="O85" s="9"/>
      <c r="P85" s="9"/>
      <c r="Q85" s="9"/>
      <c r="R85" s="9"/>
      <c r="S85" s="9"/>
      <c r="T85" s="9"/>
      <c r="U85" s="9"/>
      <c r="V85" s="9"/>
      <c r="W85" s="9"/>
      <c r="X85" s="9"/>
      <c r="Y85" s="9"/>
      <c r="Z85" s="181"/>
      <c r="AA85" s="143"/>
      <c r="AB85" s="144"/>
      <c r="AC85" s="144"/>
      <c r="AD85" s="145"/>
    </row>
    <row r="86" spans="1:30" ht="16.5" customHeight="1">
      <c r="A86" s="14"/>
      <c r="B86" s="9"/>
      <c r="C86" s="9"/>
      <c r="D86" s="9"/>
      <c r="E86" s="9"/>
      <c r="F86" s="9"/>
      <c r="G86" s="15"/>
      <c r="H86" s="9"/>
      <c r="I86" s="9"/>
      <c r="J86" s="9"/>
      <c r="K86" s="9"/>
      <c r="L86" s="9"/>
      <c r="M86" s="9"/>
      <c r="N86" s="9"/>
      <c r="O86" s="9"/>
      <c r="P86" s="9"/>
      <c r="Q86" s="9"/>
      <c r="R86" s="9"/>
      <c r="S86" s="9"/>
      <c r="T86" s="9"/>
      <c r="U86" s="9"/>
      <c r="V86" s="9"/>
      <c r="W86" s="9"/>
      <c r="X86" s="9"/>
      <c r="Y86" s="9"/>
      <c r="Z86" s="181"/>
      <c r="AA86" s="143"/>
      <c r="AB86" s="144"/>
      <c r="AC86" s="144"/>
      <c r="AD86" s="145"/>
    </row>
    <row r="87" spans="1:30" ht="16.5" customHeight="1">
      <c r="A87" s="14"/>
      <c r="B87" s="9"/>
      <c r="C87" s="9"/>
      <c r="D87" s="9"/>
      <c r="E87" s="9"/>
      <c r="F87" s="9"/>
      <c r="G87" s="15"/>
      <c r="H87" s="9"/>
      <c r="I87" s="9"/>
      <c r="J87" s="9"/>
      <c r="K87" s="9"/>
      <c r="L87" s="9"/>
      <c r="M87" s="9"/>
      <c r="N87" s="9"/>
      <c r="O87" s="9"/>
      <c r="P87" s="9"/>
      <c r="Q87" s="9"/>
      <c r="R87" s="9"/>
      <c r="S87" s="9"/>
      <c r="T87" s="9"/>
      <c r="U87" s="9"/>
      <c r="V87" s="9"/>
      <c r="W87" s="9"/>
      <c r="X87" s="9"/>
      <c r="Y87" s="9"/>
      <c r="Z87" s="181"/>
      <c r="AA87" s="143"/>
      <c r="AB87" s="144"/>
      <c r="AC87" s="144"/>
      <c r="AD87" s="145"/>
    </row>
    <row r="88" spans="1:30" ht="16.5" customHeight="1">
      <c r="A88" s="14"/>
      <c r="B88" s="9"/>
      <c r="C88" s="9"/>
      <c r="D88" s="9"/>
      <c r="E88" s="9"/>
      <c r="F88" s="9"/>
      <c r="G88" s="15"/>
      <c r="H88" s="9"/>
      <c r="I88" s="9"/>
      <c r="J88" s="9"/>
      <c r="K88" s="9"/>
      <c r="L88" s="9"/>
      <c r="M88" s="9"/>
      <c r="N88" s="9"/>
      <c r="O88" s="9"/>
      <c r="P88" s="9"/>
      <c r="Q88" s="9"/>
      <c r="R88" s="9"/>
      <c r="S88" s="9"/>
      <c r="T88" s="9"/>
      <c r="U88" s="9"/>
      <c r="V88" s="9"/>
      <c r="W88" s="9"/>
      <c r="X88" s="9"/>
      <c r="Y88" s="9"/>
      <c r="Z88" s="181"/>
      <c r="AA88" s="143"/>
      <c r="AB88" s="144"/>
      <c r="AC88" s="144"/>
      <c r="AD88" s="145"/>
    </row>
    <row r="89" spans="1:30">
      <c r="A89" s="14"/>
      <c r="B89" s="9"/>
      <c r="C89" s="9"/>
      <c r="D89" s="9"/>
      <c r="E89" s="9"/>
      <c r="F89" s="9"/>
      <c r="G89" s="15"/>
      <c r="H89" s="9"/>
      <c r="I89" s="9"/>
      <c r="J89" s="9"/>
      <c r="K89" s="9"/>
      <c r="L89" s="9"/>
      <c r="M89" s="9"/>
      <c r="N89" s="9"/>
      <c r="O89" s="9"/>
      <c r="P89" s="9"/>
      <c r="Q89" s="9"/>
      <c r="R89" s="9"/>
      <c r="S89" s="9"/>
      <c r="T89" s="9"/>
      <c r="U89" s="9"/>
      <c r="V89" s="9"/>
      <c r="W89" s="9"/>
      <c r="X89" s="9"/>
      <c r="Y89" s="9"/>
      <c r="Z89" s="181"/>
      <c r="AA89" s="143"/>
      <c r="AB89" s="144"/>
      <c r="AC89" s="144"/>
      <c r="AD89" s="145"/>
    </row>
    <row r="90" spans="1:30" ht="15.75" thickBot="1">
      <c r="A90" s="99" t="s">
        <v>38</v>
      </c>
      <c r="B90" s="100">
        <f>SUM(B71:B89)</f>
        <v>0</v>
      </c>
      <c r="C90" s="100">
        <f>SUM(C71:C89)</f>
        <v>0</v>
      </c>
      <c r="D90" s="100">
        <f>SUM(D71:D89)</f>
        <v>0</v>
      </c>
      <c r="E90" s="100">
        <f>SUM(E71:E89)</f>
        <v>0</v>
      </c>
      <c r="F90" s="100">
        <f>SUM(F71:F89)</f>
        <v>0</v>
      </c>
      <c r="G90" s="101">
        <f>SUM(G71:G89)</f>
        <v>0</v>
      </c>
      <c r="H90" s="100">
        <f>SUM(H71:H89)</f>
        <v>0</v>
      </c>
      <c r="I90" s="100">
        <f>SUM(I71:I89)</f>
        <v>0</v>
      </c>
      <c r="J90" s="100">
        <f>SUM(J71:J89)</f>
        <v>0</v>
      </c>
      <c r="K90" s="100">
        <f>SUM(K71:K89)</f>
        <v>0</v>
      </c>
      <c r="L90" s="100">
        <f>SUM(L71:L89)</f>
        <v>0</v>
      </c>
      <c r="M90" s="100">
        <f>SUM(M71:M89)</f>
        <v>0</v>
      </c>
      <c r="N90" s="100">
        <f>SUM(N71:N89)</f>
        <v>0</v>
      </c>
      <c r="O90" s="100">
        <f>SUM(O71:O89)</f>
        <v>0</v>
      </c>
      <c r="P90" s="100">
        <f>SUM(P71:P89)</f>
        <v>0</v>
      </c>
      <c r="Q90" s="100">
        <f>SUM(Q71:Q89)</f>
        <v>0</v>
      </c>
      <c r="R90" s="100">
        <f>SUM(R71:R89)</f>
        <v>0</v>
      </c>
      <c r="S90" s="100">
        <f>SUM(S71:S89)</f>
        <v>0</v>
      </c>
      <c r="T90" s="100">
        <f>SUM(T71:T89)</f>
        <v>0</v>
      </c>
      <c r="U90" s="100">
        <f>SUM(U71:U89)</f>
        <v>0</v>
      </c>
      <c r="V90" s="100">
        <f>SUM(V71:V89)</f>
        <v>0</v>
      </c>
      <c r="W90" s="100">
        <f>SUM(W71:W89)</f>
        <v>0</v>
      </c>
      <c r="X90" s="100">
        <f>SUM(X71:X89)</f>
        <v>0</v>
      </c>
      <c r="Y90" s="100">
        <f>SUM(Y71:Y89)</f>
        <v>0</v>
      </c>
      <c r="Z90" s="102">
        <f>SUM(Z71:Z89)</f>
        <v>0</v>
      </c>
      <c r="AA90" s="146"/>
      <c r="AB90" s="147"/>
      <c r="AC90" s="147"/>
      <c r="AD90" s="148"/>
    </row>
    <row r="92" spans="1:30">
      <c r="A92" s="137" t="s">
        <v>39</v>
      </c>
      <c r="B92" s="138"/>
      <c r="C92" s="138"/>
      <c r="D92" s="138"/>
      <c r="E92" s="138"/>
      <c r="F92" s="138"/>
      <c r="G92" s="138"/>
      <c r="H92" s="138"/>
      <c r="I92" s="138"/>
      <c r="J92" s="138"/>
      <c r="K92" s="138"/>
      <c r="L92" s="138"/>
      <c r="M92" s="138"/>
      <c r="N92" s="138"/>
      <c r="O92" s="138"/>
      <c r="P92" s="138"/>
      <c r="Q92" s="138"/>
      <c r="R92" s="138"/>
      <c r="S92" s="138"/>
      <c r="T92" s="138"/>
      <c r="U92" s="138"/>
      <c r="V92" s="138"/>
      <c r="W92" s="138"/>
      <c r="X92" s="138"/>
      <c r="Y92" s="138"/>
      <c r="Z92" s="139"/>
    </row>
    <row r="93" spans="1:30">
      <c r="A93" s="103" t="s">
        <v>5</v>
      </c>
      <c r="B93" s="96">
        <v>1</v>
      </c>
      <c r="C93" s="96">
        <v>2</v>
      </c>
      <c r="D93" s="96">
        <v>3</v>
      </c>
      <c r="E93" s="96">
        <v>4</v>
      </c>
      <c r="F93" s="96">
        <v>5</v>
      </c>
      <c r="G93" s="97">
        <v>6</v>
      </c>
      <c r="H93" s="96">
        <v>7</v>
      </c>
      <c r="I93" s="96">
        <v>8</v>
      </c>
      <c r="J93" s="96">
        <v>9</v>
      </c>
      <c r="K93" s="96">
        <v>10</v>
      </c>
      <c r="L93" s="96">
        <v>11</v>
      </c>
      <c r="M93" s="96">
        <v>12</v>
      </c>
      <c r="N93" s="96">
        <v>13</v>
      </c>
      <c r="O93" s="96">
        <v>14</v>
      </c>
      <c r="P93" s="96">
        <v>15</v>
      </c>
      <c r="Q93" s="96">
        <v>16</v>
      </c>
      <c r="R93" s="96">
        <v>17</v>
      </c>
      <c r="S93" s="96">
        <v>18</v>
      </c>
      <c r="T93" s="96">
        <v>19</v>
      </c>
      <c r="U93" s="96">
        <v>20</v>
      </c>
      <c r="V93" s="96">
        <v>21</v>
      </c>
      <c r="W93" s="96">
        <v>22</v>
      </c>
      <c r="X93" s="96">
        <v>23</v>
      </c>
      <c r="Y93" s="96">
        <v>24</v>
      </c>
      <c r="Z93" s="98">
        <v>25</v>
      </c>
    </row>
    <row r="94" spans="1:30" ht="15.75" customHeight="1">
      <c r="A94" s="6" t="s">
        <v>40</v>
      </c>
      <c r="B94" s="11"/>
      <c r="C94" s="11"/>
      <c r="D94" s="11"/>
      <c r="E94" s="11"/>
      <c r="F94" s="11"/>
      <c r="G94" s="11"/>
      <c r="H94" s="11"/>
      <c r="I94" s="11"/>
      <c r="J94" s="11"/>
      <c r="K94" s="11"/>
      <c r="L94" s="11"/>
      <c r="M94" s="11"/>
      <c r="N94" s="11"/>
      <c r="O94" s="11"/>
      <c r="P94" s="11"/>
      <c r="Q94" s="11"/>
      <c r="R94" s="11"/>
      <c r="S94" s="11"/>
      <c r="T94" s="11"/>
      <c r="U94" s="11"/>
      <c r="V94" s="11"/>
      <c r="W94" s="11"/>
      <c r="X94" s="11"/>
      <c r="Y94" s="11"/>
      <c r="Z94" s="179"/>
      <c r="AA94" s="140" t="s">
        <v>41</v>
      </c>
      <c r="AB94" s="149"/>
      <c r="AC94" s="149"/>
      <c r="AD94" s="150"/>
    </row>
    <row r="95" spans="1:30" ht="15.75">
      <c r="A95" s="6" t="s">
        <v>65</v>
      </c>
      <c r="B95" s="11"/>
      <c r="C95" s="11"/>
      <c r="D95" s="11"/>
      <c r="E95" s="11"/>
      <c r="F95" s="11"/>
      <c r="G95" s="11"/>
      <c r="H95" s="11"/>
      <c r="I95" s="11"/>
      <c r="J95" s="11"/>
      <c r="K95" s="11"/>
      <c r="L95" s="11"/>
      <c r="M95" s="11"/>
      <c r="N95" s="11"/>
      <c r="O95" s="11"/>
      <c r="P95" s="11"/>
      <c r="Q95" s="11"/>
      <c r="R95" s="11"/>
      <c r="S95" s="11"/>
      <c r="T95" s="11"/>
      <c r="U95" s="11"/>
      <c r="V95" s="11"/>
      <c r="W95" s="11"/>
      <c r="X95" s="11"/>
      <c r="Y95" s="11"/>
      <c r="Z95" s="179"/>
      <c r="AA95" s="151"/>
      <c r="AB95" s="152"/>
      <c r="AC95" s="152"/>
      <c r="AD95" s="153"/>
    </row>
    <row r="96" spans="1:30">
      <c r="A96" s="14"/>
      <c r="B96" s="9"/>
      <c r="C96" s="9"/>
      <c r="D96" s="9"/>
      <c r="E96" s="9"/>
      <c r="F96" s="9"/>
      <c r="G96" s="15"/>
      <c r="H96" s="9"/>
      <c r="I96" s="9"/>
      <c r="J96" s="9"/>
      <c r="K96" s="9"/>
      <c r="L96" s="9"/>
      <c r="M96" s="9"/>
      <c r="N96" s="9"/>
      <c r="O96" s="9"/>
      <c r="P96" s="9"/>
      <c r="Q96" s="9"/>
      <c r="R96" s="9"/>
      <c r="S96" s="9"/>
      <c r="T96" s="9"/>
      <c r="U96" s="9"/>
      <c r="V96" s="9"/>
      <c r="W96" s="9"/>
      <c r="X96" s="9"/>
      <c r="Y96" s="9"/>
      <c r="Z96" s="181"/>
      <c r="AA96" s="151"/>
      <c r="AB96" s="152"/>
      <c r="AC96" s="152"/>
      <c r="AD96" s="153"/>
    </row>
    <row r="97" spans="1:30">
      <c r="A97" s="14"/>
      <c r="B97" s="9"/>
      <c r="C97" s="9"/>
      <c r="D97" s="9"/>
      <c r="E97" s="9"/>
      <c r="F97" s="9"/>
      <c r="G97" s="15"/>
      <c r="H97" s="9"/>
      <c r="I97" s="9"/>
      <c r="J97" s="9"/>
      <c r="K97" s="9"/>
      <c r="L97" s="9"/>
      <c r="M97" s="9"/>
      <c r="N97" s="9"/>
      <c r="O97" s="9"/>
      <c r="P97" s="9"/>
      <c r="Q97" s="9"/>
      <c r="R97" s="9"/>
      <c r="S97" s="9"/>
      <c r="T97" s="9"/>
      <c r="U97" s="9"/>
      <c r="V97" s="9"/>
      <c r="W97" s="9"/>
      <c r="X97" s="9"/>
      <c r="Y97" s="9"/>
      <c r="Z97" s="181"/>
      <c r="AA97" s="151"/>
      <c r="AB97" s="152"/>
      <c r="AC97" s="152"/>
      <c r="AD97" s="153"/>
    </row>
    <row r="98" spans="1:30">
      <c r="A98" s="14"/>
      <c r="B98" s="9"/>
      <c r="C98" s="9"/>
      <c r="D98" s="9"/>
      <c r="E98" s="9"/>
      <c r="F98" s="9"/>
      <c r="G98" s="15"/>
      <c r="H98" s="9"/>
      <c r="I98" s="9"/>
      <c r="J98" s="9"/>
      <c r="K98" s="9"/>
      <c r="L98" s="9"/>
      <c r="M98" s="9"/>
      <c r="N98" s="9"/>
      <c r="O98" s="9"/>
      <c r="P98" s="9"/>
      <c r="Q98" s="9"/>
      <c r="R98" s="9"/>
      <c r="S98" s="9"/>
      <c r="T98" s="9"/>
      <c r="U98" s="9"/>
      <c r="V98" s="9"/>
      <c r="W98" s="9"/>
      <c r="X98" s="9"/>
      <c r="Y98" s="9"/>
      <c r="Z98" s="181"/>
      <c r="AA98" s="151"/>
      <c r="AB98" s="152"/>
      <c r="AC98" s="152"/>
      <c r="AD98" s="153"/>
    </row>
    <row r="99" spans="1:30">
      <c r="A99" s="14"/>
      <c r="B99" s="9"/>
      <c r="C99" s="9"/>
      <c r="D99" s="9"/>
      <c r="E99" s="9"/>
      <c r="F99" s="9"/>
      <c r="G99" s="15"/>
      <c r="H99" s="9"/>
      <c r="I99" s="9"/>
      <c r="J99" s="9"/>
      <c r="K99" s="9"/>
      <c r="L99" s="9"/>
      <c r="M99" s="9"/>
      <c r="N99" s="9"/>
      <c r="O99" s="9"/>
      <c r="P99" s="9"/>
      <c r="Q99" s="9"/>
      <c r="R99" s="9"/>
      <c r="S99" s="9"/>
      <c r="T99" s="9"/>
      <c r="U99" s="9"/>
      <c r="V99" s="9"/>
      <c r="W99" s="9"/>
      <c r="X99" s="9"/>
      <c r="Y99" s="9"/>
      <c r="Z99" s="181"/>
      <c r="AA99" s="151"/>
      <c r="AB99" s="152"/>
      <c r="AC99" s="152"/>
      <c r="AD99" s="153"/>
    </row>
    <row r="100" spans="1:30">
      <c r="A100" s="14"/>
      <c r="B100" s="9"/>
      <c r="C100" s="9"/>
      <c r="D100" s="9"/>
      <c r="E100" s="9"/>
      <c r="F100" s="9"/>
      <c r="G100" s="15"/>
      <c r="H100" s="9"/>
      <c r="I100" s="9"/>
      <c r="J100" s="9"/>
      <c r="K100" s="9"/>
      <c r="L100" s="9"/>
      <c r="M100" s="9"/>
      <c r="N100" s="9"/>
      <c r="O100" s="9"/>
      <c r="P100" s="9"/>
      <c r="Q100" s="9"/>
      <c r="R100" s="9"/>
      <c r="S100" s="9"/>
      <c r="T100" s="9"/>
      <c r="U100" s="9"/>
      <c r="V100" s="9"/>
      <c r="W100" s="9"/>
      <c r="X100" s="9"/>
      <c r="Y100" s="9"/>
      <c r="Z100" s="181"/>
      <c r="AA100" s="151"/>
      <c r="AB100" s="152"/>
      <c r="AC100" s="152"/>
      <c r="AD100" s="153"/>
    </row>
    <row r="101" spans="1:30">
      <c r="A101" s="14"/>
      <c r="B101" s="9"/>
      <c r="C101" s="9"/>
      <c r="D101" s="9"/>
      <c r="E101" s="9"/>
      <c r="F101" s="9"/>
      <c r="G101" s="15"/>
      <c r="H101" s="9"/>
      <c r="I101" s="9"/>
      <c r="J101" s="9"/>
      <c r="K101" s="9"/>
      <c r="L101" s="9"/>
      <c r="M101" s="9"/>
      <c r="N101" s="9"/>
      <c r="O101" s="9"/>
      <c r="P101" s="9"/>
      <c r="Q101" s="9"/>
      <c r="R101" s="9"/>
      <c r="S101" s="9"/>
      <c r="T101" s="9"/>
      <c r="U101" s="9"/>
      <c r="V101" s="9"/>
      <c r="W101" s="9"/>
      <c r="X101" s="9"/>
      <c r="Y101" s="9"/>
      <c r="Z101" s="181"/>
      <c r="AA101" s="151"/>
      <c r="AB101" s="152"/>
      <c r="AC101" s="152"/>
      <c r="AD101" s="153"/>
    </row>
    <row r="102" spans="1:30">
      <c r="A102" s="14"/>
      <c r="B102" s="9"/>
      <c r="C102" s="9"/>
      <c r="D102" s="9"/>
      <c r="E102" s="9"/>
      <c r="F102" s="9"/>
      <c r="G102" s="15"/>
      <c r="H102" s="9"/>
      <c r="I102" s="9"/>
      <c r="J102" s="9"/>
      <c r="K102" s="9"/>
      <c r="L102" s="9"/>
      <c r="M102" s="9"/>
      <c r="N102" s="9"/>
      <c r="O102" s="9"/>
      <c r="P102" s="9"/>
      <c r="Q102" s="9"/>
      <c r="R102" s="9"/>
      <c r="S102" s="9"/>
      <c r="T102" s="9"/>
      <c r="U102" s="9"/>
      <c r="V102" s="9"/>
      <c r="W102" s="9"/>
      <c r="X102" s="9"/>
      <c r="Y102" s="9"/>
      <c r="Z102" s="181"/>
      <c r="AA102" s="151"/>
      <c r="AB102" s="152"/>
      <c r="AC102" s="152"/>
      <c r="AD102" s="153"/>
    </row>
    <row r="103" spans="1:30">
      <c r="A103" s="14"/>
      <c r="B103" s="9"/>
      <c r="C103" s="9"/>
      <c r="D103" s="9"/>
      <c r="E103" s="9"/>
      <c r="F103" s="9"/>
      <c r="G103" s="15"/>
      <c r="H103" s="9"/>
      <c r="I103" s="9"/>
      <c r="J103" s="9"/>
      <c r="K103" s="9"/>
      <c r="L103" s="9"/>
      <c r="M103" s="9"/>
      <c r="N103" s="9"/>
      <c r="O103" s="9"/>
      <c r="P103" s="9"/>
      <c r="Q103" s="9"/>
      <c r="R103" s="9"/>
      <c r="S103" s="9"/>
      <c r="T103" s="9"/>
      <c r="U103" s="9"/>
      <c r="V103" s="9"/>
      <c r="W103" s="9"/>
      <c r="X103" s="9"/>
      <c r="Y103" s="9"/>
      <c r="Z103" s="181"/>
      <c r="AA103" s="151"/>
      <c r="AB103" s="152"/>
      <c r="AC103" s="152"/>
      <c r="AD103" s="153"/>
    </row>
    <row r="104" spans="1:30">
      <c r="A104" s="14"/>
      <c r="B104" s="9"/>
      <c r="C104" s="9"/>
      <c r="D104" s="9"/>
      <c r="E104" s="9"/>
      <c r="F104" s="9"/>
      <c r="G104" s="15"/>
      <c r="H104" s="9"/>
      <c r="I104" s="9"/>
      <c r="J104" s="9"/>
      <c r="K104" s="9"/>
      <c r="L104" s="9"/>
      <c r="M104" s="9"/>
      <c r="N104" s="9"/>
      <c r="O104" s="9"/>
      <c r="P104" s="9"/>
      <c r="Q104" s="9"/>
      <c r="R104" s="9"/>
      <c r="S104" s="9"/>
      <c r="T104" s="9"/>
      <c r="U104" s="9"/>
      <c r="V104" s="9"/>
      <c r="W104" s="9"/>
      <c r="X104" s="9"/>
      <c r="Y104" s="9"/>
      <c r="Z104" s="181"/>
      <c r="AA104" s="151"/>
      <c r="AB104" s="152"/>
      <c r="AC104" s="152"/>
      <c r="AD104" s="153"/>
    </row>
    <row r="105" spans="1:30">
      <c r="A105" s="14"/>
      <c r="B105" s="9"/>
      <c r="C105" s="9"/>
      <c r="D105" s="9"/>
      <c r="E105" s="9"/>
      <c r="F105" s="9"/>
      <c r="G105" s="15"/>
      <c r="H105" s="9"/>
      <c r="I105" s="9"/>
      <c r="J105" s="9"/>
      <c r="K105" s="9"/>
      <c r="L105" s="9"/>
      <c r="M105" s="9"/>
      <c r="N105" s="9"/>
      <c r="O105" s="9"/>
      <c r="P105" s="9"/>
      <c r="Q105" s="9"/>
      <c r="R105" s="9"/>
      <c r="S105" s="9"/>
      <c r="T105" s="9"/>
      <c r="U105" s="9"/>
      <c r="V105" s="9"/>
      <c r="W105" s="9"/>
      <c r="X105" s="9"/>
      <c r="Y105" s="9"/>
      <c r="Z105" s="181"/>
      <c r="AA105" s="151"/>
      <c r="AB105" s="152"/>
      <c r="AC105" s="152"/>
      <c r="AD105" s="153"/>
    </row>
    <row r="106" spans="1:30">
      <c r="A106" s="14"/>
      <c r="B106" s="9"/>
      <c r="C106" s="9"/>
      <c r="D106" s="9"/>
      <c r="E106" s="9"/>
      <c r="F106" s="9"/>
      <c r="G106" s="15"/>
      <c r="H106" s="9"/>
      <c r="I106" s="9"/>
      <c r="J106" s="9"/>
      <c r="K106" s="9"/>
      <c r="L106" s="9"/>
      <c r="M106" s="9"/>
      <c r="N106" s="9"/>
      <c r="O106" s="9"/>
      <c r="P106" s="9"/>
      <c r="Q106" s="9"/>
      <c r="R106" s="9"/>
      <c r="S106" s="9"/>
      <c r="T106" s="9"/>
      <c r="U106" s="9"/>
      <c r="V106" s="9"/>
      <c r="W106" s="9"/>
      <c r="X106" s="9"/>
      <c r="Y106" s="9"/>
      <c r="Z106" s="181"/>
      <c r="AA106" s="151"/>
      <c r="AB106" s="152"/>
      <c r="AC106" s="152"/>
      <c r="AD106" s="153"/>
    </row>
    <row r="107" spans="1:30">
      <c r="A107" s="14"/>
      <c r="B107" s="9"/>
      <c r="C107" s="9"/>
      <c r="D107" s="9"/>
      <c r="E107" s="9"/>
      <c r="F107" s="9"/>
      <c r="G107" s="15"/>
      <c r="H107" s="9"/>
      <c r="I107" s="9"/>
      <c r="J107" s="9"/>
      <c r="K107" s="9"/>
      <c r="L107" s="9"/>
      <c r="M107" s="9"/>
      <c r="N107" s="9"/>
      <c r="O107" s="9"/>
      <c r="P107" s="9"/>
      <c r="Q107" s="9"/>
      <c r="R107" s="9"/>
      <c r="S107" s="9"/>
      <c r="T107" s="9"/>
      <c r="U107" s="9"/>
      <c r="V107" s="9"/>
      <c r="W107" s="9"/>
      <c r="X107" s="9"/>
      <c r="Y107" s="9"/>
      <c r="Z107" s="181"/>
      <c r="AA107" s="151"/>
      <c r="AB107" s="152"/>
      <c r="AC107" s="152"/>
      <c r="AD107" s="153"/>
    </row>
    <row r="108" spans="1:30" ht="15.75" thickBot="1">
      <c r="A108" s="99" t="s">
        <v>42</v>
      </c>
      <c r="B108" s="100">
        <f t="shared" ref="B108:Z108" si="8">SUM(B94:B107)</f>
        <v>0</v>
      </c>
      <c r="C108" s="100">
        <f t="shared" si="8"/>
        <v>0</v>
      </c>
      <c r="D108" s="100">
        <f t="shared" si="8"/>
        <v>0</v>
      </c>
      <c r="E108" s="100">
        <f t="shared" si="8"/>
        <v>0</v>
      </c>
      <c r="F108" s="100">
        <f t="shared" si="8"/>
        <v>0</v>
      </c>
      <c r="G108" s="101">
        <f t="shared" si="8"/>
        <v>0</v>
      </c>
      <c r="H108" s="100">
        <f t="shared" si="8"/>
        <v>0</v>
      </c>
      <c r="I108" s="100">
        <f t="shared" si="8"/>
        <v>0</v>
      </c>
      <c r="J108" s="100">
        <f t="shared" si="8"/>
        <v>0</v>
      </c>
      <c r="K108" s="100">
        <f t="shared" si="8"/>
        <v>0</v>
      </c>
      <c r="L108" s="100">
        <f t="shared" si="8"/>
        <v>0</v>
      </c>
      <c r="M108" s="100">
        <f t="shared" si="8"/>
        <v>0</v>
      </c>
      <c r="N108" s="100">
        <f t="shared" si="8"/>
        <v>0</v>
      </c>
      <c r="O108" s="100">
        <f t="shared" si="8"/>
        <v>0</v>
      </c>
      <c r="P108" s="100">
        <f t="shared" si="8"/>
        <v>0</v>
      </c>
      <c r="Q108" s="100">
        <f t="shared" si="8"/>
        <v>0</v>
      </c>
      <c r="R108" s="100">
        <f t="shared" si="8"/>
        <v>0</v>
      </c>
      <c r="S108" s="100">
        <f t="shared" si="8"/>
        <v>0</v>
      </c>
      <c r="T108" s="100">
        <f t="shared" si="8"/>
        <v>0</v>
      </c>
      <c r="U108" s="100">
        <f t="shared" si="8"/>
        <v>0</v>
      </c>
      <c r="V108" s="100">
        <f t="shared" si="8"/>
        <v>0</v>
      </c>
      <c r="W108" s="100">
        <f t="shared" si="8"/>
        <v>0</v>
      </c>
      <c r="X108" s="100">
        <f t="shared" si="8"/>
        <v>0</v>
      </c>
      <c r="Y108" s="100">
        <f t="shared" si="8"/>
        <v>0</v>
      </c>
      <c r="Z108" s="102">
        <f t="shared" si="8"/>
        <v>0</v>
      </c>
      <c r="AA108" s="154"/>
      <c r="AB108" s="155"/>
      <c r="AC108" s="155"/>
      <c r="AD108" s="156"/>
    </row>
    <row r="110" spans="1:30">
      <c r="A110" s="107" t="s">
        <v>77</v>
      </c>
      <c r="B110" s="108"/>
      <c r="C110" s="108"/>
      <c r="D110" s="108"/>
      <c r="E110" s="108"/>
      <c r="F110" s="108"/>
      <c r="G110" s="109"/>
      <c r="H110" s="109"/>
      <c r="I110" s="109"/>
    </row>
    <row r="111" spans="1:30">
      <c r="A111" s="104" t="s">
        <v>66</v>
      </c>
    </row>
    <row r="112" spans="1:30">
      <c r="A112" s="111"/>
      <c r="B112" s="112"/>
      <c r="C112" s="112"/>
      <c r="D112" s="112"/>
    </row>
    <row r="113" spans="1:4">
      <c r="A113" s="111"/>
      <c r="B113" s="112"/>
      <c r="C113" s="112"/>
      <c r="D113" s="112"/>
    </row>
    <row r="114" spans="1:4">
      <c r="A114" s="111"/>
      <c r="B114" s="112"/>
      <c r="C114" s="112"/>
      <c r="D114" s="112"/>
    </row>
    <row r="115" spans="1:4">
      <c r="A115" s="104" t="s">
        <v>67</v>
      </c>
    </row>
    <row r="116" spans="1:4">
      <c r="A116" s="110" t="s">
        <v>68</v>
      </c>
      <c r="B116" s="106"/>
      <c r="C116" s="106"/>
      <c r="D116" s="106"/>
    </row>
    <row r="117" spans="1:4">
      <c r="A117" s="105" t="s">
        <v>69</v>
      </c>
      <c r="B117" s="106"/>
      <c r="C117" s="106"/>
      <c r="D117" s="106"/>
    </row>
    <row r="118" spans="1:4">
      <c r="A118" s="105" t="s">
        <v>70</v>
      </c>
      <c r="B118" s="106"/>
      <c r="C118" s="106"/>
      <c r="D118" s="106"/>
    </row>
    <row r="119" spans="1:4">
      <c r="A119" s="105"/>
      <c r="B119" s="106"/>
      <c r="C119" s="106"/>
      <c r="D119" s="106"/>
    </row>
    <row r="120" spans="1:4">
      <c r="A120" s="105"/>
      <c r="B120" s="106"/>
      <c r="C120" s="106"/>
      <c r="D120" s="106"/>
    </row>
    <row r="121" spans="1:4">
      <c r="A121" s="104" t="s">
        <v>71</v>
      </c>
    </row>
    <row r="122" spans="1:4">
      <c r="A122" s="110" t="s">
        <v>68</v>
      </c>
      <c r="B122" s="106"/>
      <c r="C122" s="106"/>
      <c r="D122" s="106"/>
    </row>
    <row r="123" spans="1:4">
      <c r="A123" s="105" t="s">
        <v>72</v>
      </c>
      <c r="B123" s="106"/>
      <c r="C123" s="106"/>
      <c r="D123" s="106"/>
    </row>
    <row r="124" spans="1:4">
      <c r="A124" s="105" t="s">
        <v>73</v>
      </c>
      <c r="B124" s="106"/>
      <c r="C124" s="106"/>
      <c r="D124" s="106"/>
    </row>
    <row r="125" spans="1:4">
      <c r="A125" s="105" t="s">
        <v>74</v>
      </c>
      <c r="B125" s="106"/>
      <c r="C125" s="106"/>
      <c r="D125" s="106"/>
    </row>
    <row r="126" spans="1:4">
      <c r="A126" s="105" t="s">
        <v>75</v>
      </c>
      <c r="B126" s="106"/>
      <c r="C126" s="106"/>
      <c r="D126" s="106"/>
    </row>
    <row r="127" spans="1:4">
      <c r="A127" s="105" t="s">
        <v>65</v>
      </c>
      <c r="B127" s="106"/>
      <c r="C127" s="106"/>
      <c r="D127" s="106"/>
    </row>
  </sheetData>
  <sheetProtection algorithmName="SHA-512" hashValue="/P/2j14tI8D1MHhyIizIYIxV1ES3h3xMv+NvPZ8RoazJeW5rgvwlD+PUbdygb5AujFVMO74BkozAEHHOQUxS5A==" saltValue="RWUE61uasLrZIfmfmQVsjA==" spinCount="100000" sheet="1" insertColumns="0" insertRows="0" autoFilter="0" pivotTables="0"/>
  <mergeCells count="45">
    <mergeCell ref="A69:Z69"/>
    <mergeCell ref="AA71:AD90"/>
    <mergeCell ref="A92:Z92"/>
    <mergeCell ref="AA94:AD108"/>
    <mergeCell ref="A24:Z24"/>
    <mergeCell ref="A49:C49"/>
    <mergeCell ref="A50:C50"/>
    <mergeCell ref="A51:C51"/>
    <mergeCell ref="A54:F54"/>
    <mergeCell ref="G59:R65"/>
    <mergeCell ref="A45:D45"/>
    <mergeCell ref="A46:C46"/>
    <mergeCell ref="A47:C47"/>
    <mergeCell ref="G47:R47"/>
    <mergeCell ref="A68:T68"/>
    <mergeCell ref="A48:C48"/>
    <mergeCell ref="A4:Q8"/>
    <mergeCell ref="B10:D10"/>
    <mergeCell ref="B11:D11"/>
    <mergeCell ref="B12:D12"/>
    <mergeCell ref="B13:D13"/>
    <mergeCell ref="A15:Z15"/>
    <mergeCell ref="I28:Z28"/>
    <mergeCell ref="H57:R57"/>
    <mergeCell ref="E48:R48"/>
    <mergeCell ref="I33:Z33"/>
    <mergeCell ref="I32:Z32"/>
    <mergeCell ref="I31:Z31"/>
    <mergeCell ref="I30:Z30"/>
    <mergeCell ref="I29:Z29"/>
    <mergeCell ref="A124:D124"/>
    <mergeCell ref="A125:D125"/>
    <mergeCell ref="A126:D126"/>
    <mergeCell ref="A127:D127"/>
    <mergeCell ref="A110:I110"/>
    <mergeCell ref="A118:D118"/>
    <mergeCell ref="A119:D119"/>
    <mergeCell ref="A120:D120"/>
    <mergeCell ref="A122:D122"/>
    <mergeCell ref="A123:D123"/>
    <mergeCell ref="A112:D112"/>
    <mergeCell ref="A113:D113"/>
    <mergeCell ref="A114:D114"/>
    <mergeCell ref="A116:D116"/>
    <mergeCell ref="A117:D117"/>
  </mergeCells>
  <conditionalFormatting sqref="Z17:Z21">
    <cfRule type="expression" dxfId="35" priority="19">
      <formula>$B$13&lt;49</formula>
    </cfRule>
  </conditionalFormatting>
  <conditionalFormatting sqref="Y17:Z21">
    <cfRule type="expression" dxfId="34" priority="20">
      <formula>$B$13&lt;37</formula>
    </cfRule>
  </conditionalFormatting>
  <conditionalFormatting sqref="X17:Z21">
    <cfRule type="expression" dxfId="33" priority="21">
      <formula>$B$13&lt;25</formula>
    </cfRule>
  </conditionalFormatting>
  <conditionalFormatting sqref="W17:Z21">
    <cfRule type="expression" dxfId="32" priority="22">
      <formula>$B$13&lt;13</formula>
    </cfRule>
  </conditionalFormatting>
  <conditionalFormatting sqref="B16 B70 B93">
    <cfRule type="expression" dxfId="31" priority="40">
      <formula>$B$13&gt;0</formula>
    </cfRule>
  </conditionalFormatting>
  <conditionalFormatting sqref="C16 C70 C93">
    <cfRule type="expression" dxfId="30" priority="39">
      <formula>$B$13&gt;12</formula>
    </cfRule>
  </conditionalFormatting>
  <conditionalFormatting sqref="D16 D70 D93">
    <cfRule type="expression" dxfId="29" priority="38">
      <formula>$B$13&gt;24</formula>
    </cfRule>
  </conditionalFormatting>
  <conditionalFormatting sqref="E16 E70 E93">
    <cfRule type="expression" dxfId="28" priority="37">
      <formula>$B$13&gt;36</formula>
    </cfRule>
  </conditionalFormatting>
  <conditionalFormatting sqref="F16 F70 F93">
    <cfRule type="expression" dxfId="27" priority="36">
      <formula>$B$13&gt;48</formula>
    </cfRule>
  </conditionalFormatting>
  <conditionalFormatting sqref="Y16:Z16 Y70:Z90 Y93:Z108 Y22:Z22">
    <cfRule type="expression" dxfId="26" priority="33">
      <formula>$B$13&lt;37</formula>
    </cfRule>
  </conditionalFormatting>
  <conditionalFormatting sqref="X16:Z16 X70:Z90 X93:Z108 X22:Z22">
    <cfRule type="expression" dxfId="25" priority="34">
      <formula>$B$13&lt;25</formula>
    </cfRule>
  </conditionalFormatting>
  <conditionalFormatting sqref="W16:Z16 W70:Z90 W93:Z108 W22:Z22">
    <cfRule type="expression" dxfId="24" priority="35">
      <formula>$B$13&lt;13</formula>
    </cfRule>
  </conditionalFormatting>
  <conditionalFormatting sqref="Z16 Z70:Z90 Z93:Z108 Z22">
    <cfRule type="expression" dxfId="23" priority="32">
      <formula>$B$13&lt;49</formula>
    </cfRule>
  </conditionalFormatting>
  <conditionalFormatting sqref="F55:F65">
    <cfRule type="expression" dxfId="22" priority="23">
      <formula>$B$13&lt;49</formula>
    </cfRule>
  </conditionalFormatting>
  <conditionalFormatting sqref="B55">
    <cfRule type="expression" dxfId="21" priority="31">
      <formula>$B$13&gt;0</formula>
    </cfRule>
  </conditionalFormatting>
  <conditionalFormatting sqref="C55">
    <cfRule type="expression" dxfId="20" priority="30">
      <formula>$B$13&gt;12</formula>
    </cfRule>
  </conditionalFormatting>
  <conditionalFormatting sqref="D55">
    <cfRule type="expression" dxfId="19" priority="29">
      <formula>$B$13&gt;24</formula>
    </cfRule>
  </conditionalFormatting>
  <conditionalFormatting sqref="E55">
    <cfRule type="expression" dxfId="18" priority="28">
      <formula>$B$13&gt;36</formula>
    </cfRule>
  </conditionalFormatting>
  <conditionalFormatting sqref="F55">
    <cfRule type="expression" dxfId="17" priority="27">
      <formula>$B$13&gt;48</formula>
    </cfRule>
  </conditionalFormatting>
  <conditionalFormatting sqref="E55:F65">
    <cfRule type="expression" dxfId="16" priority="24">
      <formula>$B$13&lt;37</formula>
    </cfRule>
  </conditionalFormatting>
  <conditionalFormatting sqref="D55:F65">
    <cfRule type="expression" dxfId="15" priority="25">
      <formula>$B$13&lt;25</formula>
    </cfRule>
  </conditionalFormatting>
  <conditionalFormatting sqref="C55:F65">
    <cfRule type="expression" dxfId="14" priority="26">
      <formula>$B$13&lt;13</formula>
    </cfRule>
  </conditionalFormatting>
  <conditionalFormatting sqref="C17:F17">
    <cfRule type="expression" dxfId="13" priority="18">
      <formula>$B$13&lt;13</formula>
    </cfRule>
  </conditionalFormatting>
  <conditionalFormatting sqref="D17:F17">
    <cfRule type="expression" dxfId="12" priority="17">
      <formula>AND($B$13&gt;12,$B$13&lt;=24)</formula>
    </cfRule>
  </conditionalFormatting>
  <conditionalFormatting sqref="E17:F17">
    <cfRule type="expression" dxfId="11" priority="16">
      <formula>AND($B$13&gt;24,$B$13&lt;=36)</formula>
    </cfRule>
  </conditionalFormatting>
  <conditionalFormatting sqref="F17">
    <cfRule type="expression" dxfId="10" priority="15">
      <formula>AND($B$13&gt;36,$B$13&lt;=48)</formula>
    </cfRule>
  </conditionalFormatting>
  <conditionalFormatting sqref="B25">
    <cfRule type="expression" dxfId="9" priority="14">
      <formula>$B$13&gt;0</formula>
    </cfRule>
  </conditionalFormatting>
  <conditionalFormatting sqref="C25">
    <cfRule type="expression" dxfId="8" priority="13">
      <formula>$B$13&gt;12</formula>
    </cfRule>
  </conditionalFormatting>
  <conditionalFormatting sqref="D25">
    <cfRule type="expression" dxfId="7" priority="12">
      <formula>$B$13&gt;24</formula>
    </cfRule>
  </conditionalFormatting>
  <conditionalFormatting sqref="E25">
    <cfRule type="expression" dxfId="6" priority="11">
      <formula>$B$13&gt;36</formula>
    </cfRule>
  </conditionalFormatting>
  <conditionalFormatting sqref="F25">
    <cfRule type="expression" dxfId="5" priority="10">
      <formula>$B$13&gt;48</formula>
    </cfRule>
  </conditionalFormatting>
  <conditionalFormatting sqref="C26:F36">
    <cfRule type="expression" dxfId="4" priority="9">
      <formula>$B$13&lt;13</formula>
    </cfRule>
  </conditionalFormatting>
  <conditionalFormatting sqref="D26:F36">
    <cfRule type="expression" dxfId="3" priority="8">
      <formula>AND($B$13&gt;12,$B$13&lt;=24)</formula>
    </cfRule>
  </conditionalFormatting>
  <conditionalFormatting sqref="E26:F36">
    <cfRule type="expression" dxfId="2" priority="7">
      <formula>AND($B$13&gt;24,$B$13&lt;=36)</formula>
    </cfRule>
  </conditionalFormatting>
  <conditionalFormatting sqref="F26:F36">
    <cfRule type="expression" dxfId="1" priority="6">
      <formula>AND($B$13&gt;36,$B$13&lt;=48)</formula>
    </cfRule>
  </conditionalFormatting>
  <conditionalFormatting sqref="G25">
    <cfRule type="expression" dxfId="0" priority="5">
      <formula>$B$13&gt;48</formula>
    </cfRule>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FFG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Wilfling</dc:creator>
  <cp:lastModifiedBy>Dagmar Slavicek</cp:lastModifiedBy>
  <dcterms:created xsi:type="dcterms:W3CDTF">2023-09-28T07:10:31Z</dcterms:created>
  <dcterms:modified xsi:type="dcterms:W3CDTF">2024-03-04T09:47:22Z</dcterms:modified>
</cp:coreProperties>
</file>