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P\Breitband\7_Ausschreibungen\Leerrohr_2019_9.AS\71_Hauptdokumente\"/>
    </mc:Choice>
  </mc:AlternateContent>
  <bookViews>
    <workbookView xWindow="0" yWindow="0" windowWidth="15480" windowHeight="11760"/>
  </bookViews>
  <sheets>
    <sheet name="Kosten_Finanzierung_Förderung" sheetId="1" r:id="rId1"/>
    <sheet name="Kostenplan (pro Gemeinde)" sheetId="4" r:id="rId2"/>
    <sheet name="Finanzierungsplan" sheetId="9" r:id="rId3"/>
  </sheets>
  <definedNames>
    <definedName name="_xlnm.Print_Area" localSheetId="2">Finanzierungsplan!$A$1:$Z$84</definedName>
    <definedName name="_xlnm.Print_Area" localSheetId="0">Kosten_Finanzierung_Förderung!$A$1:$I$32</definedName>
    <definedName name="_xlnm.Print_Area" localSheetId="1">'Kostenplan (pro Gemeinde)'!$A$1:$G$106</definedName>
  </definedNames>
  <calcPr calcId="162913"/>
</workbook>
</file>

<file path=xl/calcChain.xml><?xml version="1.0" encoding="utf-8"?>
<calcChain xmlns="http://schemas.openxmlformats.org/spreadsheetml/2006/main">
  <c r="F76" i="4" l="1"/>
  <c r="F55" i="4"/>
  <c r="F34" i="4"/>
  <c r="F33" i="4"/>
  <c r="F32" i="4"/>
  <c r="F31" i="4"/>
  <c r="F30" i="4"/>
  <c r="F29" i="4"/>
  <c r="F28" i="4"/>
  <c r="F28" i="9" l="1"/>
  <c r="Z74" i="9" l="1"/>
  <c r="Z56" i="9"/>
  <c r="Z13" i="9" s="1"/>
  <c r="Z15" i="9"/>
  <c r="Z12" i="9"/>
  <c r="Z14" i="9" l="1"/>
  <c r="Z16" i="9"/>
  <c r="F35" i="4"/>
  <c r="C15" i="9" l="1"/>
  <c r="B15" i="9"/>
  <c r="F83" i="4"/>
  <c r="F72" i="4"/>
  <c r="F63" i="4"/>
  <c r="F54" i="4"/>
  <c r="F52" i="4"/>
  <c r="F44" i="4"/>
  <c r="F42" i="4"/>
  <c r="F18" i="4"/>
  <c r="F15" i="4"/>
  <c r="F8" i="4"/>
  <c r="F7" i="4"/>
  <c r="E22" i="1"/>
  <c r="D22" i="1"/>
  <c r="F26" i="9" s="1"/>
  <c r="F25" i="9" s="1"/>
  <c r="F11" i="9" s="1"/>
  <c r="D25" i="1" l="1"/>
  <c r="F85" i="4"/>
  <c r="L74" i="9" l="1"/>
  <c r="F74" i="9"/>
  <c r="H56" i="9"/>
  <c r="B56" i="9"/>
  <c r="C28" i="9"/>
  <c r="B28" i="9"/>
  <c r="F12" i="9"/>
  <c r="F86" i="4"/>
  <c r="F70" i="4"/>
  <c r="F73" i="4"/>
  <c r="F62" i="4"/>
  <c r="F20" i="4"/>
  <c r="F22" i="4"/>
  <c r="E26" i="9"/>
  <c r="D27" i="1" l="1"/>
  <c r="D26" i="1" s="1"/>
  <c r="D30" i="1" l="1"/>
  <c r="D31" i="1" s="1"/>
  <c r="D26" i="9"/>
  <c r="C26" i="9"/>
  <c r="B26" i="9"/>
  <c r="D15" i="9"/>
  <c r="E15" i="9"/>
  <c r="F15" i="9"/>
  <c r="G15" i="9"/>
  <c r="H15" i="9"/>
  <c r="I15" i="9"/>
  <c r="J15" i="9"/>
  <c r="K15" i="9"/>
  <c r="L15" i="9"/>
  <c r="M15" i="9"/>
  <c r="N15" i="9"/>
  <c r="O15" i="9"/>
  <c r="P15" i="9"/>
  <c r="Q15" i="9"/>
  <c r="R15" i="9"/>
  <c r="S15" i="9"/>
  <c r="T15" i="9"/>
  <c r="U15" i="9"/>
  <c r="V15" i="9"/>
  <c r="W15" i="9"/>
  <c r="X15" i="9"/>
  <c r="Y15" i="9"/>
  <c r="D28" i="9"/>
  <c r="E28" i="9"/>
  <c r="B13" i="9"/>
  <c r="C56" i="9"/>
  <c r="C13" i="9" s="1"/>
  <c r="D56" i="9"/>
  <c r="D13" i="9" s="1"/>
  <c r="E56" i="9"/>
  <c r="E13" i="9" s="1"/>
  <c r="F56" i="9"/>
  <c r="F13" i="9" s="1"/>
  <c r="G56" i="9"/>
  <c r="G13" i="9" s="1"/>
  <c r="H13" i="9"/>
  <c r="I56" i="9"/>
  <c r="I13" i="9" s="1"/>
  <c r="J56" i="9"/>
  <c r="J13" i="9" s="1"/>
  <c r="K56" i="9"/>
  <c r="K13" i="9" s="1"/>
  <c r="L56" i="9"/>
  <c r="L13" i="9" s="1"/>
  <c r="M56" i="9"/>
  <c r="M13" i="9" s="1"/>
  <c r="N56" i="9"/>
  <c r="N13" i="9" s="1"/>
  <c r="O56" i="9"/>
  <c r="O13" i="9" s="1"/>
  <c r="P56" i="9"/>
  <c r="P13" i="9" s="1"/>
  <c r="Q56" i="9"/>
  <c r="Q13" i="9" s="1"/>
  <c r="R56" i="9"/>
  <c r="R13" i="9" s="1"/>
  <c r="S56" i="9"/>
  <c r="S13" i="9" s="1"/>
  <c r="T56" i="9"/>
  <c r="T13" i="9" s="1"/>
  <c r="U56" i="9"/>
  <c r="U13" i="9" s="1"/>
  <c r="V56" i="9"/>
  <c r="V13" i="9" s="1"/>
  <c r="W56" i="9"/>
  <c r="W13" i="9" s="1"/>
  <c r="X56" i="9"/>
  <c r="X13" i="9" s="1"/>
  <c r="Y56" i="9"/>
  <c r="Y13" i="9" s="1"/>
  <c r="B74" i="9"/>
  <c r="B12" i="9" s="1"/>
  <c r="B14" i="9" s="1"/>
  <c r="B16" i="9" s="1"/>
  <c r="C74" i="9"/>
  <c r="D74" i="9"/>
  <c r="D12" i="9" s="1"/>
  <c r="D14" i="9" s="1"/>
  <c r="E74" i="9"/>
  <c r="F14" i="9"/>
  <c r="F16" i="9" s="1"/>
  <c r="G74" i="9"/>
  <c r="G12" i="9" s="1"/>
  <c r="H74" i="9"/>
  <c r="H12" i="9" s="1"/>
  <c r="H14" i="9" s="1"/>
  <c r="I74" i="9"/>
  <c r="I12" i="9" s="1"/>
  <c r="I14" i="9" s="1"/>
  <c r="J74" i="9"/>
  <c r="J12" i="9" s="1"/>
  <c r="K74" i="9"/>
  <c r="K12" i="9" s="1"/>
  <c r="K14" i="9" s="1"/>
  <c r="K16" i="9" s="1"/>
  <c r="L12" i="9"/>
  <c r="L14" i="9" s="1"/>
  <c r="L16" i="9" s="1"/>
  <c r="M74" i="9"/>
  <c r="M12" i="9" s="1"/>
  <c r="M14" i="9" s="1"/>
  <c r="N74" i="9"/>
  <c r="N12" i="9" s="1"/>
  <c r="N14" i="9" s="1"/>
  <c r="N16" i="9" s="1"/>
  <c r="O74" i="9"/>
  <c r="O12" i="9" s="1"/>
  <c r="O14" i="9" s="1"/>
  <c r="O16" i="9" s="1"/>
  <c r="P74" i="9"/>
  <c r="P12" i="9" s="1"/>
  <c r="P14" i="9" s="1"/>
  <c r="Q74" i="9"/>
  <c r="Q12" i="9" s="1"/>
  <c r="Q14" i="9" s="1"/>
  <c r="R74" i="9"/>
  <c r="R12" i="9" s="1"/>
  <c r="R14" i="9" s="1"/>
  <c r="R16" i="9" s="1"/>
  <c r="S74" i="9"/>
  <c r="S12" i="9" s="1"/>
  <c r="S14" i="9" s="1"/>
  <c r="S16" i="9" s="1"/>
  <c r="T74" i="9"/>
  <c r="T12" i="9" s="1"/>
  <c r="T14" i="9" s="1"/>
  <c r="U74" i="9"/>
  <c r="U12" i="9" s="1"/>
  <c r="U14" i="9" s="1"/>
  <c r="V74" i="9"/>
  <c r="V12" i="9" s="1"/>
  <c r="V14" i="9" s="1"/>
  <c r="V16" i="9" s="1"/>
  <c r="W74" i="9"/>
  <c r="W12" i="9" s="1"/>
  <c r="W14" i="9" s="1"/>
  <c r="W16" i="9" s="1"/>
  <c r="X74" i="9"/>
  <c r="X12" i="9" s="1"/>
  <c r="X14" i="9" s="1"/>
  <c r="Y74" i="9"/>
  <c r="Y12" i="9" s="1"/>
  <c r="Y14" i="9" s="1"/>
  <c r="G14" i="9" l="1"/>
  <c r="G16" i="9" s="1"/>
  <c r="C14" i="9"/>
  <c r="C16" i="9" s="1"/>
  <c r="C12" i="9"/>
  <c r="M16" i="9"/>
  <c r="I16" i="9"/>
  <c r="E14" i="9"/>
  <c r="E12" i="9"/>
  <c r="J14" i="9"/>
  <c r="J16" i="9" s="1"/>
  <c r="Y16" i="9"/>
  <c r="U16" i="9"/>
  <c r="Q16" i="9"/>
  <c r="E16" i="9"/>
  <c r="B20" i="9" s="1"/>
  <c r="D16" i="9"/>
  <c r="X16" i="9"/>
  <c r="T16" i="9"/>
  <c r="P16" i="9"/>
  <c r="H16" i="9"/>
  <c r="F82" i="4" l="1"/>
  <c r="F71" i="4"/>
  <c r="F74" i="4"/>
  <c r="F75" i="4"/>
  <c r="F77" i="4"/>
  <c r="F27" i="4"/>
  <c r="F24" i="4"/>
  <c r="F84" i="4" l="1"/>
  <c r="F87" i="4" s="1"/>
  <c r="F10" i="4" l="1"/>
  <c r="F11" i="4" s="1"/>
  <c r="F69" i="4" l="1"/>
  <c r="F78" i="4" s="1"/>
  <c r="F64" i="4"/>
  <c r="F61" i="4"/>
  <c r="F56" i="4"/>
  <c r="F53" i="4"/>
  <c r="F51" i="4"/>
  <c r="F46" i="4"/>
  <c r="F45" i="4"/>
  <c r="F43" i="4"/>
  <c r="F41" i="4"/>
  <c r="F40" i="4"/>
  <c r="F26" i="4"/>
  <c r="F25" i="4"/>
  <c r="F23" i="4"/>
  <c r="F21" i="4"/>
  <c r="F19" i="4"/>
  <c r="F17" i="4"/>
  <c r="F16" i="4"/>
  <c r="F57" i="4" l="1"/>
  <c r="F36" i="4"/>
  <c r="F47" i="4"/>
  <c r="F65" i="4"/>
  <c r="F96" i="4" l="1"/>
  <c r="F91" i="4"/>
  <c r="F92" i="4" s="1"/>
  <c r="F97" i="4" l="1"/>
  <c r="D101" i="4" s="1"/>
  <c r="F101" i="4" s="1"/>
  <c r="F102" i="4" s="1"/>
  <c r="D25" i="9"/>
  <c r="D11" i="9" s="1"/>
  <c r="C25" i="9"/>
  <c r="C11" i="9" s="1"/>
  <c r="E25" i="9"/>
  <c r="E11" i="9" s="1"/>
  <c r="D106" i="4" l="1"/>
  <c r="F106" i="4" s="1"/>
  <c r="B25" i="9"/>
  <c r="B11" i="9" s="1"/>
  <c r="B19" i="9" s="1"/>
  <c r="B21" i="9" l="1"/>
  <c r="D28" i="1" s="1"/>
  <c r="E28" i="1" s="1"/>
</calcChain>
</file>

<file path=xl/sharedStrings.xml><?xml version="1.0" encoding="utf-8"?>
<sst xmlns="http://schemas.openxmlformats.org/spreadsheetml/2006/main" count="346" uniqueCount="231">
  <si>
    <t>Kurztitel:</t>
  </si>
  <si>
    <t>geplante Projektlaufzeit (von/bis):</t>
  </si>
  <si>
    <t>tt.mm.jjjj</t>
  </si>
  <si>
    <t>Vorsteuerabzugsberechtigt</t>
  </si>
  <si>
    <t>&gt;bitte wählen &lt;</t>
  </si>
  <si>
    <t>FÖRDERUNGSANSUCHEN</t>
  </si>
  <si>
    <t xml:space="preserve">Bezeichnung </t>
  </si>
  <si>
    <t>Anzahl</t>
  </si>
  <si>
    <t>Einheit</t>
  </si>
  <si>
    <t>Künette 30 x 70 cm (unbefestigte Oberfläche)</t>
  </si>
  <si>
    <t>m</t>
  </si>
  <si>
    <t>Künette 30 x 70 cm (befestigte Oberfläche)</t>
  </si>
  <si>
    <t>Asphaltbelag bis 10 cm Stärke</t>
  </si>
  <si>
    <t>Betonbelag bis 12 cm Stärke</t>
  </si>
  <si>
    <t>Bankette wieder herstellen</t>
  </si>
  <si>
    <t>Randsteine</t>
  </si>
  <si>
    <t>Kabelpflug</t>
  </si>
  <si>
    <t>Brückenaufhängung</t>
  </si>
  <si>
    <t>Kleingewässerquerung</t>
  </si>
  <si>
    <t>Mitbenutzungsgebühr Künette</t>
  </si>
  <si>
    <t>Mitverlegung von Kabelschutzrohren bei bereitgestellter Künette</t>
  </si>
  <si>
    <t>Zwischensumme</t>
  </si>
  <si>
    <t>Leerrohrsystem</t>
  </si>
  <si>
    <t>Rohrverband erdverlegbar 3 x 12 oder 3 x 14 mm</t>
  </si>
  <si>
    <t>Rohrverband erdverlegbar 5 x 12 oder 5 x 14 mm</t>
  </si>
  <si>
    <t>Rohrverband erdverlegbar 8 x 7 oder 8 x 10  mm</t>
  </si>
  <si>
    <t>Rohrverband erdverlegbar 24 x 7  (+1 x 14 oder +1 x 12 ) mm</t>
  </si>
  <si>
    <t>Abzweigung mit Einzelrohr 7 oder 10 mm</t>
  </si>
  <si>
    <t>Gebäude</t>
  </si>
  <si>
    <t>Lichtwellenleiter</t>
  </si>
  <si>
    <t>Mikrokabel 4 bis 12 Fasern</t>
  </si>
  <si>
    <t>Minikabel Feeder 96 bis 144 Fasern</t>
  </si>
  <si>
    <t xml:space="preserve">Außenkabel verseilt 144 bis 288 Fasern </t>
  </si>
  <si>
    <t>Fusionssspleiß inkl. Absetzen, Messung und Dokumentation</t>
  </si>
  <si>
    <t>Spleiß</t>
  </si>
  <si>
    <t>Faserverteiler</t>
  </si>
  <si>
    <t>Unterflurschacht</t>
  </si>
  <si>
    <t>Ziehschacht</t>
  </si>
  <si>
    <t>Stk.</t>
  </si>
  <si>
    <t>Ortszentrale</t>
  </si>
  <si>
    <t>Adaption Raum</t>
  </si>
  <si>
    <t>Elektroinstallationen inkl. Material</t>
  </si>
  <si>
    <t>LWL-Spleisskassette mit Kupplung und Pigtail</t>
  </si>
  <si>
    <t>Faser</t>
  </si>
  <si>
    <t>Tiefbau Mitverlegung</t>
  </si>
  <si>
    <t>Tiefbau zusätzlicher Ausbau</t>
  </si>
  <si>
    <t>= Finanzierungslücke</t>
  </si>
  <si>
    <t xml:space="preserve">Zinssatz: </t>
  </si>
  <si>
    <t xml:space="preserve">abzgl. abgezinste Einnahmenüberschüsse </t>
  </si>
  <si>
    <t>Barwert der Einnahmenüberschüsse</t>
  </si>
  <si>
    <t>Abzinsungsfaktor</t>
  </si>
  <si>
    <t>Einnahmenüberschuss</t>
  </si>
  <si>
    <t>Finanzierungslücke</t>
  </si>
  <si>
    <t>Gesamtprojektkosten (Investitionen)</t>
  </si>
  <si>
    <t xml:space="preserve">Kosten </t>
  </si>
  <si>
    <t xml:space="preserve">Wenn mehrere Gemeinden beteiligt sind, müssen Sie dieses Tabellenblatt entsprechend oft kopieren und pro Gemeinde befüllen. </t>
  </si>
  <si>
    <t>Finanzierungsplan</t>
  </si>
  <si>
    <t>Berechnung Finanzierungslücke</t>
  </si>
  <si>
    <t>Tabelle 1: Investitionen</t>
  </si>
  <si>
    <t>Tabelle 2: Ausgaben</t>
  </si>
  <si>
    <t>KOSTENKALKULATION</t>
  </si>
  <si>
    <t>Euro pro Einheit</t>
  </si>
  <si>
    <t>Zuschlag bei der Bodenklasse 6 und 7 (felsiger Untergrund)</t>
  </si>
  <si>
    <t>FINANZIERUNGSPLAN</t>
  </si>
  <si>
    <t>Jahr</t>
  </si>
  <si>
    <t>Investitionen</t>
  </si>
  <si>
    <t>Einnahmen</t>
  </si>
  <si>
    <t>Ausgaben</t>
  </si>
  <si>
    <t>Kosten/Finanzierung/Förderung</t>
  </si>
  <si>
    <t>Förderbare Investionskosten</t>
  </si>
  <si>
    <t>Förderungsquote in %</t>
  </si>
  <si>
    <t>Bundesförderung in Euro</t>
  </si>
  <si>
    <t>Summe der weiteren Förderungen</t>
  </si>
  <si>
    <t>Restfinanzierung in Euro</t>
  </si>
  <si>
    <t>Restfinanzierung in %</t>
  </si>
  <si>
    <t>Kosten für aktive Netzelemente</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</si>
  <si>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</si>
  <si>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Zusätzliche Planungskosten (über 5 %)</t>
  </si>
  <si>
    <t>Beratungskosten</t>
  </si>
  <si>
    <t>Kosten für laufenden Betrieb</t>
  </si>
  <si>
    <t>Bitte tragen Sie hier die Ausgaben (sämtliche Kosten für den laufenden Betrieb und die Instandhaltung, auch Management- und Personalkosten, Marketing etc.) für einen Zeitraum von 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</si>
  <si>
    <t>Kosten für Instandhaltung, Reparaturen</t>
  </si>
  <si>
    <t>Kosten für Marketing und Vertrieb</t>
  </si>
  <si>
    <t>AfA Erweiterungsinvestitionen</t>
  </si>
  <si>
    <t>Summe Ausgaben</t>
  </si>
  <si>
    <t>Tabelle 3: Einnahmen</t>
  </si>
  <si>
    <t>Einnahmen aus Endkundenprodukten</t>
  </si>
  <si>
    <t>Bitte tragen Sie hier die aus der Investition zu erzielenden Einnahmen für einen Zeitraum von 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</si>
  <si>
    <t>Einnahmen aus Vorleistungsprodukten</t>
  </si>
  <si>
    <t>Summe Einnahmen</t>
  </si>
  <si>
    <t>Erläuterungen zur Berechung der Einnahmen:</t>
  </si>
  <si>
    <t>Mitbenützungsgebühr Freileitungsmasten</t>
  </si>
  <si>
    <t xml:space="preserve">Naturstein- bzw. Betonsteinbelag </t>
  </si>
  <si>
    <t>Schlitzgraben (Trench)</t>
  </si>
  <si>
    <t>Kabelschutzrohr (D32-D50)</t>
  </si>
  <si>
    <t>Kabelschutzrohr (D32-D50) mit Subducts</t>
  </si>
  <si>
    <t>PON Splitter 1/16 bis 1/32</t>
  </si>
  <si>
    <t>LWL-Spleißmuffe / LWL-Spleißbox</t>
  </si>
  <si>
    <t>Außenschrank für abgesetzten Ortszentrale</t>
  </si>
  <si>
    <t>Container klein für Ortszentrale (für 2 Schränke)</t>
  </si>
  <si>
    <t>Container groß für Ortszentrale (für 4 Schränke)</t>
  </si>
  <si>
    <t>Verlegung Fiber Inhouse (LWL)</t>
  </si>
  <si>
    <t xml:space="preserve">19'' Leerschränke  </t>
  </si>
  <si>
    <t>Ortszentrale oder Access Site (Festnetz)</t>
  </si>
  <si>
    <t>Weitere Kosten</t>
  </si>
  <si>
    <t>Personenstunden (Eigenleistungen)</t>
  </si>
  <si>
    <t>Vermessung inkl. Plandarstellung (Geometer)</t>
  </si>
  <si>
    <t>Std.</t>
  </si>
  <si>
    <t>Planungskosten</t>
  </si>
  <si>
    <t>Prozent</t>
  </si>
  <si>
    <t>Förderbare Kosten</t>
  </si>
  <si>
    <t>Nicht förderbare Kosten</t>
  </si>
  <si>
    <t>Kosten für Vorleistungsprodukte (Backhaul-Anbindung)</t>
  </si>
  <si>
    <t>Umsatzsteuer</t>
  </si>
  <si>
    <t>Anmerkung</t>
  </si>
  <si>
    <t>Umsatzsteuersatz</t>
  </si>
  <si>
    <t>Nettobetrag</t>
  </si>
  <si>
    <t>Förderung</t>
  </si>
  <si>
    <t>Kostensumme</t>
  </si>
  <si>
    <t>Förderungsquote</t>
  </si>
  <si>
    <t>Aufteilungsfaktor der förderbaren Kosten</t>
  </si>
  <si>
    <t>Bezeichnung Gemeinde</t>
  </si>
  <si>
    <t>Kosten Gemeinde</t>
  </si>
  <si>
    <t>Förderung Gemeinde</t>
  </si>
  <si>
    <t>Summe</t>
  </si>
  <si>
    <t>Straßenschrank (Kabelverteilschrank)</t>
  </si>
  <si>
    <t>Herstellung Hausanschluss für Ein- und Zweiparteienhäuser</t>
  </si>
  <si>
    <t>Herstellung Hausanschluss für Mehrparteienhäuser (&gt;2 Wohneinheiten)</t>
  </si>
  <si>
    <t>Wohneinheit</t>
  </si>
  <si>
    <t>Bitte geben Sie hier einen Aufteilungsfaktor ein, wie die Summe der förderbaren Projektkosten auf die einzelnen Jahre der Projektlaufzeit aufgeteilt wird. Die Eingabewerte (%) dürfen zwischen 0 und 100 liegen.</t>
  </si>
  <si>
    <t>Der vorgegebene Wert "Nettobetrag" entspricht den Gesamtkosten abzüglich ev. Kosten in Position "Personenstunden (Eigenleistungen)". Wenn in den Gesamtkosten weitere Kosten für Eigenleistungen enthalten sind, berechnen Sie die verringerte Basis und überschreiben den Wert in "Nettobetrag". Bitte verwenden Sie den vorgegebenen USt-Prozentsatz von 20 %. Wenn verschiedene Steuersätze zur Anwendung kommen, so fügen Sie bitte pro Steuersatz eine Position mit dem dazugehörigen Nettobetrag ein. Erläutern Sie die Anwendung unterschiedlicher Steuersätze im Anmerkungsfeld.</t>
  </si>
  <si>
    <t>Umsatzsteuer - NUR WENN NACHWEISLICH KEIN VORSTEUERABZUG MÖGLICH! USt kann nur für Drittleistungen beantragt werden</t>
  </si>
  <si>
    <t>Bitte tragen Sie hier für jede Gemeinde die Gesamtkostensumme sowie die beantragte Förderung ein (Übertrag vom Kostenplan).</t>
  </si>
  <si>
    <t>Bei zusätzlichen Positionen ist bei der entsprechenden Hauptgruppe eine weitere Zeile hinzuzufügen.</t>
  </si>
  <si>
    <t>Gemeinde: XX</t>
  </si>
  <si>
    <t>Sonderleistungen, welche nicht in den Pauschalen abgebildet sind</t>
  </si>
  <si>
    <t>Tragen Sie hier weitere Investitionskosten ein, die in keiner der oben aufgelisteten Tabellen enthalten sind. Wenn erforderlich, fügen Sie weitere Zeilen hinzu.</t>
  </si>
  <si>
    <t xml:space="preserve">
.
</t>
  </si>
  <si>
    <t>Hauptantrag eCall-Nr.:</t>
  </si>
  <si>
    <t>Kosten/Förderung pro Gemeinde</t>
  </si>
  <si>
    <t>Art der Organisation (Eigentümer):</t>
  </si>
  <si>
    <t>Vorsteuerabzugsberechtigt (Eigentümer)? (ja/nein)</t>
  </si>
  <si>
    <t>Eigentümer der geförderten Infrastruktur (FW oder Partner):</t>
  </si>
  <si>
    <t>Tatsächlicher Förderungswerber (FW):</t>
  </si>
  <si>
    <t>Mit diesen Positionen können Sie maximal 5 % Planungskosten der gesamten Kosten anführen. Sie können auch einen geringeren Satz geltend machen oder diese Positionen überhaupt streichen. Hierzu ist der Wert auf 0 % zu setzen.</t>
  </si>
  <si>
    <t>Bauaufsicht und Projektmanagement</t>
  </si>
  <si>
    <t>Planung</t>
  </si>
  <si>
    <t>Mit diesen Positionen können Sie maximal 5 % für Bauaufsicht und Projektmanagement der gesamten Kosten anführen. Sie können auch einen geringeren Satz geltend machen oder diese Positionen überhaupt streichen. Hierzu ist der Wert auf 0 % zu setzen.</t>
  </si>
  <si>
    <t>Erläuterungen zu den nicht förderbaren Kosten:</t>
  </si>
  <si>
    <t>Erläuterungen zur Berechung der Ausgaben:</t>
  </si>
  <si>
    <t>KIG-Zuschuss</t>
  </si>
  <si>
    <t>Bedarfszuweisungen</t>
  </si>
  <si>
    <t>Detailangaben zur Restfinanzierung:</t>
  </si>
  <si>
    <t>Führen Sie hier Zuschüsse nach dem Kommunalinvestitionsgesetz (KIG) 2007 und Bedarfszuweisungen an, die für das betreffende Projekt bzw. Teile des betreffenden Projekts bereits gewährt wurden sowie Zuschüsse und Bedarfszuweisungen, welche Sie beantragt haben bzw. beabsichtigen zu beantragen. KIG-Zuschüsse sind pro Gemeinde anzugeben. Wenn mehrere Gemeinden KIG-Zuschüsse bekommen, fügen Sie weitere Zeilen ein.</t>
  </si>
  <si>
    <t>Bauaufsicht, Projektmanagement</t>
  </si>
  <si>
    <t>Pos. Nr.</t>
  </si>
  <si>
    <t>10A</t>
  </si>
  <si>
    <t>10B</t>
  </si>
  <si>
    <t>10C</t>
  </si>
  <si>
    <t>20A</t>
  </si>
  <si>
    <t>20B</t>
  </si>
  <si>
    <t>20C</t>
  </si>
  <si>
    <t>20E</t>
  </si>
  <si>
    <t>20F</t>
  </si>
  <si>
    <t>20G</t>
  </si>
  <si>
    <t>20H</t>
  </si>
  <si>
    <t>20I</t>
  </si>
  <si>
    <t>20J</t>
  </si>
  <si>
    <t>20K</t>
  </si>
  <si>
    <t>20L</t>
  </si>
  <si>
    <t>20M</t>
  </si>
  <si>
    <t>20N</t>
  </si>
  <si>
    <t>30A</t>
  </si>
  <si>
    <t>30B</t>
  </si>
  <si>
    <t>30C</t>
  </si>
  <si>
    <t>30D</t>
  </si>
  <si>
    <t>30E</t>
  </si>
  <si>
    <t>30F</t>
  </si>
  <si>
    <t>30G</t>
  </si>
  <si>
    <t>40A</t>
  </si>
  <si>
    <t>40B</t>
  </si>
  <si>
    <t>40C</t>
  </si>
  <si>
    <t>40D</t>
  </si>
  <si>
    <t>40E</t>
  </si>
  <si>
    <t>50A</t>
  </si>
  <si>
    <t>50B</t>
  </si>
  <si>
    <t>50C</t>
  </si>
  <si>
    <t>50D</t>
  </si>
  <si>
    <t>60A</t>
  </si>
  <si>
    <t>60B</t>
  </si>
  <si>
    <t>60C</t>
  </si>
  <si>
    <t>60D</t>
  </si>
  <si>
    <t>60E</t>
  </si>
  <si>
    <t>60F</t>
  </si>
  <si>
    <t>60G</t>
  </si>
  <si>
    <t>60H</t>
  </si>
  <si>
    <t>80A</t>
  </si>
  <si>
    <t>80B</t>
  </si>
  <si>
    <t>80C</t>
  </si>
  <si>
    <t>80D</t>
  </si>
  <si>
    <t>-</t>
  </si>
  <si>
    <t>Aufschlag Künette inkl. Wiederherstellung im städtischen Bereich</t>
  </si>
  <si>
    <t>20P</t>
  </si>
  <si>
    <r>
      <rPr>
        <b/>
        <sz val="11"/>
        <rFont val="Calibri"/>
        <family val="2"/>
        <scheme val="minor"/>
      </rPr>
      <t xml:space="preserve">Umsatzsteuer (USt.):
</t>
    </r>
    <r>
      <rPr>
        <sz val="11"/>
        <color theme="1"/>
        <rFont val="Calibri"/>
        <family val="2"/>
        <scheme val="minor"/>
      </rPr>
      <t>Nur wenn keine Vorsteuerabzugsberechtigung besteht, kann die Umsatzsteuer als förderbare Ausgabe anerkannt und in den PLAN-Werten inkludiert werden.</t>
    </r>
  </si>
  <si>
    <t>Führen Sie hier weitere Förderungen an, die für das betreffende Projekt bzw. Teile des betreffenden Projekts bereits gewährt wurden sowie Förderungen, welche Sie beantragt haben bzw. beabsichtigen zu beantragen.
Voraussetzung für die Förderung ist, dass mindestens 10 % der förderbaren Projektkosten als Eigenleistung (= Restfinanzierung) erbracht werden.</t>
  </si>
  <si>
    <t>Bitte geben Sie hier die Förderungsquote an, die Sie zur Durchführung benötigen. Die maximal zulässige Förderungsquote beträgt 50 %.
Wenn Umsatzsteuer als förderbare Ausgabe beantragt werden soll, ergänzen Sie bitte in der Kostensumme die Zwischensumme für Umsatzsteuer.</t>
  </si>
  <si>
    <r>
      <t>Dieses Dokument ist von jedem</t>
    </r>
    <r>
      <rPr>
        <b/>
        <sz val="11"/>
        <color theme="1"/>
        <rFont val="Calibri"/>
        <family val="2"/>
        <scheme val="minor"/>
      </rPr>
      <t xml:space="preserve"> Eigentümer </t>
    </r>
    <r>
      <rPr>
        <sz val="11"/>
        <color theme="1"/>
        <rFont val="Calibri"/>
        <family val="2"/>
        <scheme val="minor"/>
      </rPr>
      <t xml:space="preserve">der geförderten Infrastruktur auszufüllen. Bitte berücksichtigen Sie, dass die Angaben aller Eigentümer in Summe mit den Angaben im eCall Tool übereinstimmen müssen.
Die Zellen in den Tabellen sind nicht gesperrt. Folgendes ist zu beachten:
• </t>
    </r>
    <r>
      <rPr>
        <b/>
        <sz val="11"/>
        <color theme="1"/>
        <rFont val="Calibri"/>
        <family val="2"/>
        <scheme val="minor"/>
      </rPr>
      <t>Überschreiben Sie nicht die Formeln in den grauen Feldern.</t>
    </r>
    <r>
      <rPr>
        <sz val="11"/>
        <color theme="1"/>
        <rFont val="Calibri"/>
        <family val="2"/>
        <scheme val="minor"/>
      </rPr>
      <t xml:space="preserve">
• Sofern die vorhandene Anzahl der Zeilen in der Tabelle nicht ausreicht, erweitern Sie die Tabelle durch  Einfügen von Zeilen. Achten Sie darauf, dass die Formelbezüge (z. B. Summenformel über eine Spalte) die neu eingefügten Zeilen/Zellen mit einbeziehen!</t>
    </r>
  </si>
  <si>
    <r>
      <t xml:space="preserve">Mit dieser Planrechnung (Finanzierungsplan) über eine Laufzeit von 20 Jahren belegen Sie die Finanzierungslücke, die eine Förderung Ihres Projektes rechtfertigt. Dabei können auch die nicht förderfähigen Kosten berücksichtigt werden. Wir ersuchen Sie um eine möglichst realistische Planung für zumindest 7 Jahre nach der Investitition. Ab dem 8. Jahr können die Werte des letzten Jahres linear auf die geforderten 20 Jahre fortgeschrieben werden.
Folgendes ist zu beachten:
•  </t>
    </r>
    <r>
      <rPr>
        <b/>
        <sz val="11"/>
        <rFont val="Calibri"/>
        <family val="2"/>
        <scheme val="minor"/>
      </rPr>
      <t xml:space="preserve">Befüllen Sie nur die weißen Felder; überschreiben Sie nicht die Formeln in den grauen Feldern.
</t>
    </r>
    <r>
      <rPr>
        <sz val="11"/>
        <rFont val="Calibri"/>
        <family val="2"/>
        <scheme val="minor"/>
      </rPr>
      <t>• Sofern die vorhandene Anzahl der Zeilen in der Tabelle nicht ausreicht, erweitern Sie die Tabelle durch Einfügen von Zeilen. Achten Sie darauf, dass die Formelbezüge (z. B. Summenformel über eine Spalte) die neu eingefügten Zeilen mit einbeziehen!</t>
    </r>
  </si>
  <si>
    <t>KOSTEN- UND FINANZIERUNGSPLANUNG PRO EIGENTÜMER DER GEFÖRDERTEN INFRASTRUKTUR Version 1.0</t>
  </si>
  <si>
    <t>Jahr 0 = Jahr des Projektstarts bzw. der ersten Investition (Jahr 0 = 2019, wenn 2019 der Projektstart ist)</t>
  </si>
  <si>
    <t>10D</t>
  </si>
  <si>
    <t>Befestigung auf Strommasten (als Errichtungskosten)</t>
  </si>
  <si>
    <t>Verlegung mittels Erdrakete bis DN120</t>
  </si>
  <si>
    <t>Verlegung in Abwasserkanälen, begehbar</t>
  </si>
  <si>
    <t>20Q</t>
  </si>
  <si>
    <t>Verlegung in Abwasserkanälen, nicht begehbar</t>
  </si>
  <si>
    <t>20R</t>
  </si>
  <si>
    <t>Grabenlose Verlegung, Spülbohrverfahren bis DA 110</t>
  </si>
  <si>
    <t>20S</t>
  </si>
  <si>
    <t>Verlegung mit Bankettfräse</t>
  </si>
  <si>
    <t>20T</t>
  </si>
  <si>
    <t>Bankettfräse Wiederherstellung Aspahlt Zuschlag</t>
  </si>
  <si>
    <t>20U</t>
  </si>
  <si>
    <t>Bankettfräse, fräsen in Asphalt Zuschlag</t>
  </si>
  <si>
    <t>20V</t>
  </si>
  <si>
    <t>Bankettfräse, fräsen Bodenklasse 5 und 6 Zuschlag</t>
  </si>
  <si>
    <t>20W</t>
  </si>
  <si>
    <t>Minikabel 24 bis 48 Fasern</t>
  </si>
  <si>
    <t>40F</t>
  </si>
  <si>
    <t>Klimagerät</t>
  </si>
  <si>
    <t>60J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</si>
</sst>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46"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sz val="11"/>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9"/>
      <color theme="1"/>
      <name val="Verdana"/>
      <family val="2"/>
    </font>
    <font>
      <sz val="12"/>
      <name val="Times New Roman"/>
      <family val="1"/>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11"/>
      <name val="Calibri"/>
      <family val="2"/>
      <scheme val="minor"/>
    </font>
    <font>
      <u/>
      <sz val="11"/>
      <color indexed="12"/>
      <name val="Calibri"/>
      <family val="2"/>
      <scheme val="minor"/>
    </font>
    <font>
      <sz val="10"/>
      <color indexed="9"/>
      <name val="Calibri"/>
      <family val="2"/>
      <scheme val="minor"/>
    </font>
    <font>
      <b/>
      <sz val="12"/>
      <name val="Calibri"/>
      <family val="2"/>
      <scheme val="minor"/>
    </font>
    <font>
      <sz val="12"/>
      <name val="Calibri"/>
      <family val="2"/>
      <scheme val="minor"/>
    </font>
    <font>
      <b/>
      <sz val="10"/>
      <name val="Calibri"/>
      <family val="2"/>
      <scheme val="minor"/>
    </font>
    <font>
      <sz val="10"/>
      <name val="Calibri"/>
      <family val="2"/>
      <scheme val="minor"/>
    </font>
    <font>
      <b/>
      <sz val="12"/>
      <color theme="0"/>
      <name val="Calibri"/>
      <family val="2"/>
      <scheme val="minor"/>
    </font>
    <font>
      <b/>
      <sz val="12"/>
      <color rgb="FFFF0000"/>
      <name val="Calibri"/>
      <family val="2"/>
      <scheme val="minor"/>
    </font>
    <font>
      <b/>
      <sz val="11"/>
      <color rgb="FFFF0000"/>
      <name val="Calibri"/>
      <family val="2"/>
      <scheme val="minor"/>
    </font>
    <font>
      <sz val="11"/>
      <color rgb="FF000000"/>
      <name val="Calibri"/>
      <family val="2"/>
      <scheme val="minor"/>
    </font>
    <font>
      <b/>
      <sz val="14"/>
      <name val="Calibri"/>
      <family val="2"/>
      <scheme val="minor"/>
    </font>
    <font>
      <sz val="11"/>
      <name val="Calibri"/>
      <family val="2"/>
      <scheme val="minor"/>
    </font>
    <font>
      <sz val="11"/>
      <color indexed="9"/>
      <name val="Calibri"/>
      <family val="2"/>
      <scheme val="minor"/>
    </font>
    <font>
      <b/>
      <sz val="11"/>
      <color rgb="FF000000"/>
      <name val="Calibri"/>
      <family val="2"/>
      <scheme val="minor"/>
    </font>
  </fonts>
  <fills count="41">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rgb="FFBFBFBF"/>
        <bgColor rgb="FF000000"/>
      </patternFill>
    </fill>
    <fill>
      <patternFill patternType="solid">
        <fgColor indexed="22"/>
        <bgColor indexed="64"/>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249977111117893"/>
        <bgColor rgb="FF000000"/>
      </patternFill>
    </fill>
    <fill>
      <patternFill patternType="solid">
        <fgColor theme="7" tint="0.39997558519241921"/>
        <bgColor indexed="26"/>
      </patternFill>
    </fill>
    <fill>
      <patternFill patternType="solid">
        <fgColor theme="0" tint="-0.34998626667073579"/>
        <bgColor indexed="64"/>
      </patternFill>
    </fill>
  </fills>
  <borders count="1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style="double">
        <color auto="1"/>
      </left>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thin">
        <color auto="1"/>
      </right>
      <top style="double">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top/>
      <bottom style="double">
        <color indexed="64"/>
      </bottom>
      <diagonal/>
    </border>
    <border>
      <left style="thin">
        <color indexed="64"/>
      </left>
      <right/>
      <top/>
      <bottom/>
      <diagonal/>
    </border>
    <border>
      <left style="thin">
        <color indexed="64"/>
      </left>
      <right style="thin">
        <color indexed="64"/>
      </right>
      <top/>
      <bottom/>
      <diagonal/>
    </border>
    <border>
      <left style="double">
        <color auto="1"/>
      </left>
      <right/>
      <top/>
      <bottom style="double">
        <color auto="1"/>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thin">
        <color auto="1"/>
      </left>
      <right/>
      <top style="thin">
        <color indexed="64"/>
      </top>
      <bottom style="double">
        <color auto="1"/>
      </bottom>
      <diagonal/>
    </border>
    <border>
      <left/>
      <right style="double">
        <color auto="1"/>
      </right>
      <top style="thin">
        <color indexed="64"/>
      </top>
      <bottom style="double">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auto="1"/>
      </left>
      <right style="thin">
        <color auto="1"/>
      </right>
      <top style="double">
        <color auto="1"/>
      </top>
      <bottom style="medium">
        <color indexed="64"/>
      </bottom>
      <diagonal/>
    </border>
    <border>
      <left style="thin">
        <color indexed="64"/>
      </left>
      <right style="thin">
        <color indexed="64"/>
      </right>
      <top style="double">
        <color auto="1"/>
      </top>
      <bottom style="medium">
        <color indexed="64"/>
      </bottom>
      <diagonal/>
    </border>
    <border>
      <left style="thin">
        <color auto="1"/>
      </left>
      <right/>
      <top style="double">
        <color auto="1"/>
      </top>
      <bottom style="medium">
        <color indexed="64"/>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auto="1"/>
      </left>
      <right style="thin">
        <color auto="1"/>
      </right>
      <top style="double">
        <color auto="1"/>
      </top>
      <bottom/>
      <diagonal/>
    </border>
    <border>
      <left style="thin">
        <color indexed="64"/>
      </left>
      <right style="thin">
        <color indexed="64"/>
      </right>
      <top style="double">
        <color auto="1"/>
      </top>
      <bottom/>
      <diagonal/>
    </border>
    <border>
      <left style="thin">
        <color auto="1"/>
      </left>
      <right/>
      <top style="double">
        <color auto="1"/>
      </top>
      <bottom/>
      <diagonal/>
    </border>
    <border>
      <left style="thin">
        <color auto="1"/>
      </left>
      <right style="medium">
        <color auto="1"/>
      </right>
      <top style="medium">
        <color auto="1"/>
      </top>
      <bottom style="medium">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diagonal/>
    </border>
    <border>
      <left/>
      <right style="double">
        <color auto="1"/>
      </right>
      <top style="thin">
        <color auto="1"/>
      </top>
      <bottom/>
      <diagonal/>
    </border>
    <border>
      <left style="double">
        <color auto="1"/>
      </left>
      <right/>
      <top style="thin">
        <color auto="1"/>
      </top>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indexed="64"/>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auto="1"/>
      </right>
      <top style="double">
        <color auto="1"/>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top style="double">
        <color auto="1"/>
      </top>
      <bottom style="medium">
        <color indexed="64"/>
      </bottom>
      <diagonal/>
    </border>
    <border>
      <left style="medium">
        <color auto="1"/>
      </left>
      <right/>
      <top style="medium">
        <color indexed="64"/>
      </top>
      <bottom style="medium">
        <color auto="1"/>
      </bottom>
      <diagonal/>
    </border>
    <border>
      <left/>
      <right/>
      <top style="medium">
        <color indexed="64"/>
      </top>
      <bottom style="medium">
        <color auto="1"/>
      </bottom>
      <diagonal/>
    </border>
    <border>
      <left/>
      <right style="thin">
        <color auto="1"/>
      </right>
      <top style="medium">
        <color indexed="64"/>
      </top>
      <bottom style="medium">
        <color auto="1"/>
      </bottom>
      <diagonal/>
    </border>
    <border>
      <left style="thin">
        <color auto="1"/>
      </left>
      <right/>
      <top style="medium">
        <color auto="1"/>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auto="1"/>
      </bottom>
      <diagonal/>
    </border>
  </borders>
  <cellStyleXfs count="63">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4" fillId="4" borderId="0" applyNumberFormat="0" applyBorder="0" applyAlignment="0" applyProtection="0"/>
    <xf numFmtId="0" fontId="5" fillId="21" borderId="2" applyNumberFormat="0" applyAlignment="0" applyProtection="0"/>
    <xf numFmtId="0" fontId="6" fillId="22" borderId="3" applyNumberFormat="0" applyAlignment="0" applyProtection="0"/>
    <xf numFmtId="164" fontId="1" fillId="0" borderId="0" applyFill="0" applyBorder="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8" borderId="2" applyNumberFormat="0" applyAlignment="0" applyProtection="0"/>
    <xf numFmtId="0" fontId="13" fillId="0" borderId="8" applyNumberFormat="0" applyFill="0" applyAlignment="0" applyProtection="0"/>
    <xf numFmtId="0" fontId="14" fillId="23" borderId="0" applyNumberFormat="0" applyBorder="0" applyAlignment="0" applyProtection="0"/>
    <xf numFmtId="0" fontId="1" fillId="24" borderId="9" applyNumberFormat="0" applyAlignment="0" applyProtection="0"/>
    <xf numFmtId="0" fontId="15" fillId="21" borderId="1"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0" fontId="21" fillId="0" borderId="0"/>
    <xf numFmtId="0" fontId="24"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0" fontId="17" fillId="0" borderId="57" applyNumberFormat="0" applyFill="0" applyAlignment="0" applyProtection="0"/>
    <xf numFmtId="0" fontId="15" fillId="21" borderId="55" applyNumberFormat="0" applyAlignment="0" applyProtection="0"/>
    <xf numFmtId="0" fontId="1" fillId="24" borderId="58" applyNumberFormat="0" applyAlignment="0" applyProtection="0"/>
    <xf numFmtId="0" fontId="12" fillId="8" borderId="56" applyNumberFormat="0" applyAlignment="0" applyProtection="0"/>
    <xf numFmtId="0" fontId="5" fillId="21" borderId="56" applyNumberFormat="0" applyAlignment="0" applyProtection="0"/>
    <xf numFmtId="0" fontId="5" fillId="21" borderId="50" applyNumberFormat="0" applyAlignment="0" applyProtection="0"/>
    <xf numFmtId="0" fontId="12" fillId="8" borderId="50" applyNumberFormat="0" applyAlignment="0" applyProtection="0"/>
    <xf numFmtId="0" fontId="13" fillId="0" borderId="52" applyNumberFormat="0" applyFill="0" applyAlignment="0" applyProtection="0"/>
    <xf numFmtId="0" fontId="1" fillId="24" borderId="53" applyNumberFormat="0" applyAlignment="0" applyProtection="0"/>
    <xf numFmtId="0" fontId="17" fillId="0" borderId="51" applyNumberFormat="0" applyFill="0" applyAlignment="0" applyProtection="0"/>
    <xf numFmtId="43" fontId="20" fillId="0" borderId="0" applyFont="0" applyFill="0" applyBorder="0" applyAlignment="0" applyProtection="0"/>
    <xf numFmtId="9" fontId="20" fillId="0" borderId="0" applyFont="0" applyFill="0" applyBorder="0" applyAlignment="0" applyProtection="0"/>
  </cellStyleXfs>
  <cellXfs count="338">
    <xf numFmtId="0" fontId="0" fillId="0" borderId="0" xfId="0"/>
    <xf numFmtId="0" fontId="0" fillId="0" borderId="0" xfId="0" applyFont="1"/>
    <xf numFmtId="43" fontId="0" fillId="25" borderId="0" xfId="45" applyFont="1" applyFill="1" applyBorder="1" applyProtection="1">
      <protection locked="0"/>
    </xf>
    <xf numFmtId="0" fontId="23" fillId="0" borderId="0" xfId="46" applyFont="1"/>
    <xf numFmtId="0" fontId="22" fillId="0" borderId="0" xfId="46" applyFont="1"/>
    <xf numFmtId="0" fontId="23" fillId="0" borderId="0" xfId="46" applyFont="1" applyFill="1"/>
    <xf numFmtId="0" fontId="23" fillId="0" borderId="0" xfId="46" applyFont="1" applyAlignment="1">
      <alignment horizontal="center"/>
    </xf>
    <xf numFmtId="0" fontId="23" fillId="0" borderId="0" xfId="46" applyFont="1" applyFill="1" applyAlignment="1">
      <alignment horizontal="center"/>
    </xf>
    <xf numFmtId="0" fontId="22" fillId="0" borderId="0" xfId="0" applyFont="1"/>
    <xf numFmtId="0" fontId="28" fillId="0" borderId="0" xfId="0" applyFont="1"/>
    <xf numFmtId="0" fontId="29" fillId="0" borderId="0" xfId="0" applyFont="1"/>
    <xf numFmtId="0" fontId="0" fillId="25" borderId="0" xfId="0" applyFont="1" applyFill="1" applyProtection="1"/>
    <xf numFmtId="0" fontId="30" fillId="0" borderId="0" xfId="0" applyFont="1"/>
    <xf numFmtId="0" fontId="31" fillId="0" borderId="0" xfId="0" applyFont="1" applyFill="1" applyProtection="1"/>
    <xf numFmtId="0" fontId="32" fillId="0" borderId="0" xfId="44" applyFont="1" applyFill="1" applyProtection="1"/>
    <xf numFmtId="0" fontId="33" fillId="25" borderId="0" xfId="0" applyFont="1" applyFill="1" applyProtection="1"/>
    <xf numFmtId="0" fontId="0" fillId="26" borderId="22" xfId="0" applyFont="1" applyFill="1" applyBorder="1" applyAlignment="1"/>
    <xf numFmtId="0" fontId="0" fillId="26" borderId="23" xfId="0" applyFont="1" applyFill="1" applyBorder="1" applyAlignment="1"/>
    <xf numFmtId="0" fontId="0" fillId="26" borderId="16" xfId="0" applyFont="1" applyFill="1" applyBorder="1" applyAlignment="1"/>
    <xf numFmtId="0" fontId="0" fillId="26" borderId="13" xfId="0" applyFont="1" applyFill="1" applyBorder="1" applyAlignment="1"/>
    <xf numFmtId="0" fontId="27" fillId="0" borderId="97" xfId="0" applyFont="1" applyBorder="1" applyAlignment="1">
      <alignment horizontal="center"/>
    </xf>
    <xf numFmtId="0" fontId="27" fillId="0" borderId="98" xfId="0" applyFont="1" applyBorder="1" applyAlignment="1">
      <alignment horizontal="center"/>
    </xf>
    <xf numFmtId="0" fontId="0" fillId="26" borderId="102" xfId="0" applyFont="1" applyFill="1" applyBorder="1" applyAlignment="1"/>
    <xf numFmtId="0" fontId="0" fillId="26" borderId="96" xfId="0" applyFont="1" applyFill="1" applyBorder="1" applyAlignment="1"/>
    <xf numFmtId="0" fontId="27" fillId="0" borderId="100" xfId="0" applyFont="1" applyBorder="1" applyAlignment="1">
      <alignment horizontal="center"/>
    </xf>
    <xf numFmtId="0" fontId="27" fillId="0" borderId="101" xfId="0" applyFont="1" applyBorder="1" applyAlignment="1">
      <alignment horizontal="center"/>
    </xf>
    <xf numFmtId="0" fontId="35" fillId="0" borderId="0" xfId="48" applyFont="1" applyBorder="1"/>
    <xf numFmtId="0" fontId="36" fillId="25" borderId="12" xfId="1" applyFont="1" applyFill="1" applyBorder="1" applyProtection="1"/>
    <xf numFmtId="0" fontId="37" fillId="25" borderId="10" xfId="1" applyFont="1" applyFill="1" applyBorder="1" applyProtection="1"/>
    <xf numFmtId="0" fontId="37" fillId="25" borderId="11" xfId="1" applyFont="1" applyFill="1" applyBorder="1" applyProtection="1"/>
    <xf numFmtId="3" fontId="34" fillId="30" borderId="64" xfId="48" applyNumberFormat="1" applyFont="1" applyFill="1" applyBorder="1" applyAlignment="1">
      <alignment wrapText="1"/>
    </xf>
    <xf numFmtId="0" fontId="35" fillId="0" borderId="64" xfId="48" applyFont="1" applyBorder="1"/>
    <xf numFmtId="0" fontId="35" fillId="40" borderId="64" xfId="48" applyFont="1" applyFill="1" applyBorder="1"/>
    <xf numFmtId="4" fontId="35" fillId="0" borderId="0" xfId="48" applyNumberFormat="1" applyFont="1" applyBorder="1" applyAlignment="1">
      <alignment horizontal="left" indent="2"/>
    </xf>
    <xf numFmtId="10" fontId="34" fillId="40" borderId="64" xfId="48" applyNumberFormat="1" applyFont="1" applyFill="1" applyBorder="1" applyAlignment="1">
      <alignment wrapText="1"/>
    </xf>
    <xf numFmtId="3" fontId="34" fillId="30" borderId="97" xfId="48" applyNumberFormat="1" applyFont="1" applyFill="1" applyBorder="1" applyAlignment="1">
      <alignment wrapText="1"/>
    </xf>
    <xf numFmtId="0" fontId="39" fillId="0" borderId="0" xfId="48" applyFont="1" applyFill="1" applyBorder="1"/>
    <xf numFmtId="9" fontId="34" fillId="30" borderId="64" xfId="48" applyNumberFormat="1" applyFont="1" applyFill="1" applyBorder="1" applyAlignment="1">
      <alignment wrapText="1"/>
    </xf>
    <xf numFmtId="0" fontId="29" fillId="0" borderId="0" xfId="0" applyFont="1" applyFill="1" applyAlignment="1"/>
    <xf numFmtId="0" fontId="37" fillId="0" borderId="0" xfId="48" applyFont="1" applyFill="1" applyBorder="1"/>
    <xf numFmtId="4" fontId="0" fillId="0" borderId="0" xfId="0" applyNumberFormat="1" applyFont="1"/>
    <xf numFmtId="3" fontId="40" fillId="0" borderId="0" xfId="0" applyNumberFormat="1" applyFont="1"/>
    <xf numFmtId="0" fontId="21" fillId="0" borderId="0" xfId="46" applyFont="1"/>
    <xf numFmtId="0" fontId="21" fillId="0" borderId="45" xfId="46" applyFont="1" applyBorder="1"/>
    <xf numFmtId="0" fontId="21" fillId="0" borderId="0" xfId="46" applyFont="1" applyAlignment="1">
      <alignment horizontal="center"/>
    </xf>
    <xf numFmtId="0" fontId="21" fillId="0" borderId="0" xfId="46" applyFont="1" applyFill="1"/>
    <xf numFmtId="0" fontId="21" fillId="0" borderId="0" xfId="46" applyFont="1" applyBorder="1" applyAlignment="1">
      <alignment horizontal="left"/>
    </xf>
    <xf numFmtId="0" fontId="30" fillId="0" borderId="0" xfId="0" applyFont="1" applyAlignment="1">
      <alignment horizontal="center"/>
    </xf>
    <xf numFmtId="0" fontId="27" fillId="28" borderId="84" xfId="0" applyFont="1" applyFill="1" applyBorder="1" applyAlignment="1">
      <alignment wrapText="1"/>
    </xf>
    <xf numFmtId="0" fontId="27" fillId="28" borderId="83" xfId="0" applyFont="1" applyFill="1" applyBorder="1" applyAlignment="1">
      <alignment horizontal="center" wrapText="1"/>
    </xf>
    <xf numFmtId="0" fontId="0" fillId="0" borderId="45" xfId="0" applyFont="1" applyBorder="1" applyAlignment="1">
      <alignment horizontal="left"/>
    </xf>
    <xf numFmtId="0" fontId="0" fillId="0" borderId="45" xfId="0" applyFont="1" applyBorder="1"/>
    <xf numFmtId="0" fontId="38" fillId="27" borderId="48" xfId="0" applyFont="1" applyFill="1" applyBorder="1"/>
    <xf numFmtId="0" fontId="38" fillId="27" borderId="45" xfId="0" applyFont="1" applyFill="1" applyBorder="1" applyAlignment="1">
      <alignment horizontal="center"/>
    </xf>
    <xf numFmtId="0" fontId="38" fillId="27" borderId="45" xfId="0" applyFont="1" applyFill="1" applyBorder="1"/>
    <xf numFmtId="0" fontId="0" fillId="31" borderId="33" xfId="46" applyFont="1" applyFill="1" applyBorder="1"/>
    <xf numFmtId="0" fontId="0" fillId="31" borderId="106" xfId="46" applyFont="1" applyFill="1" applyBorder="1" applyAlignment="1">
      <alignment horizontal="center"/>
    </xf>
    <xf numFmtId="3" fontId="41" fillId="0" borderId="34" xfId="46" applyNumberFormat="1" applyFont="1" applyFill="1" applyBorder="1"/>
    <xf numFmtId="0" fontId="41" fillId="31" borderId="34" xfId="46" applyFont="1" applyFill="1" applyBorder="1" applyAlignment="1">
      <alignment horizontal="center"/>
    </xf>
    <xf numFmtId="4" fontId="41" fillId="32" borderId="34" xfId="46" applyNumberFormat="1" applyFont="1" applyFill="1" applyBorder="1"/>
    <xf numFmtId="4" fontId="0" fillId="31" borderId="34" xfId="46" applyNumberFormat="1" applyFont="1" applyFill="1" applyBorder="1"/>
    <xf numFmtId="0" fontId="0" fillId="0" borderId="35" xfId="46" applyFont="1" applyBorder="1"/>
    <xf numFmtId="0" fontId="0" fillId="31" borderId="79" xfId="46" applyFont="1" applyFill="1" applyBorder="1"/>
    <xf numFmtId="0" fontId="0" fillId="31" borderId="107" xfId="46" applyFont="1" applyFill="1" applyBorder="1" applyAlignment="1">
      <alignment horizontal="center"/>
    </xf>
    <xf numFmtId="3" fontId="41" fillId="0" borderId="76" xfId="46" applyNumberFormat="1" applyFont="1" applyFill="1" applyBorder="1"/>
    <xf numFmtId="0" fontId="41" fillId="31" borderId="76" xfId="46" applyFont="1" applyFill="1" applyBorder="1" applyAlignment="1">
      <alignment horizontal="center"/>
    </xf>
    <xf numFmtId="4" fontId="41" fillId="32" borderId="76" xfId="46" applyNumberFormat="1" applyFont="1" applyFill="1" applyBorder="1"/>
    <xf numFmtId="4" fontId="0" fillId="31" borderId="76" xfId="46" applyNumberFormat="1" applyFont="1" applyFill="1" applyBorder="1"/>
    <xf numFmtId="0" fontId="0" fillId="0" borderId="80" xfId="46" applyFont="1" applyBorder="1"/>
    <xf numFmtId="0" fontId="0" fillId="31" borderId="81" xfId="46" applyFont="1" applyFill="1" applyBorder="1"/>
    <xf numFmtId="0" fontId="0" fillId="31" borderId="108" xfId="46" applyFont="1" applyFill="1" applyBorder="1" applyAlignment="1">
      <alignment horizontal="center"/>
    </xf>
    <xf numFmtId="3" fontId="41" fillId="0" borderId="77" xfId="46" applyNumberFormat="1" applyFont="1" applyFill="1" applyBorder="1"/>
    <xf numFmtId="0" fontId="41" fillId="31" borderId="77" xfId="46" applyFont="1" applyFill="1" applyBorder="1" applyAlignment="1">
      <alignment horizontal="center"/>
    </xf>
    <xf numFmtId="4" fontId="41" fillId="32" borderId="77" xfId="46" applyNumberFormat="1" applyFont="1" applyFill="1" applyBorder="1"/>
    <xf numFmtId="4" fontId="0" fillId="31" borderId="77" xfId="46" applyNumberFormat="1" applyFont="1" applyFill="1" applyBorder="1"/>
    <xf numFmtId="0" fontId="0" fillId="0" borderId="82" xfId="46" applyFont="1" applyBorder="1"/>
    <xf numFmtId="0" fontId="0" fillId="0" borderId="0" xfId="46" applyFont="1"/>
    <xf numFmtId="0" fontId="0" fillId="0" borderId="0" xfId="46" applyFont="1" applyAlignment="1">
      <alignment horizontal="center"/>
    </xf>
    <xf numFmtId="0" fontId="0" fillId="0" borderId="0" xfId="46" applyFont="1" applyFill="1"/>
    <xf numFmtId="4" fontId="27" fillId="31" borderId="78" xfId="46" applyNumberFormat="1" applyFont="1" applyFill="1" applyBorder="1"/>
    <xf numFmtId="0" fontId="38" fillId="27" borderId="28" xfId="0" applyFont="1" applyFill="1" applyBorder="1"/>
    <xf numFmtId="0" fontId="38" fillId="27" borderId="29" xfId="0" applyFont="1" applyFill="1" applyBorder="1" applyAlignment="1">
      <alignment horizontal="center"/>
    </xf>
    <xf numFmtId="0" fontId="38" fillId="27" borderId="29" xfId="0" applyFont="1" applyFill="1" applyBorder="1"/>
    <xf numFmtId="0" fontId="0" fillId="0" borderId="35" xfId="46" applyFont="1" applyBorder="1" applyAlignment="1">
      <alignment horizontal="left"/>
    </xf>
    <xf numFmtId="0" fontId="0" fillId="0" borderId="80" xfId="46" applyFont="1" applyBorder="1" applyAlignment="1">
      <alignment horizontal="left"/>
    </xf>
    <xf numFmtId="0" fontId="29" fillId="0" borderId="0" xfId="46" applyFont="1"/>
    <xf numFmtId="0" fontId="0" fillId="31" borderId="117" xfId="46" applyFont="1" applyFill="1" applyBorder="1"/>
    <xf numFmtId="0" fontId="0" fillId="31" borderId="111" xfId="46" applyFont="1" applyFill="1" applyBorder="1" applyAlignment="1">
      <alignment horizontal="center"/>
    </xf>
    <xf numFmtId="3" fontId="41" fillId="0" borderId="63" xfId="46" applyNumberFormat="1" applyFont="1" applyFill="1" applyBorder="1"/>
    <xf numFmtId="0" fontId="41" fillId="31" borderId="63" xfId="46" applyFont="1" applyFill="1" applyBorder="1" applyAlignment="1">
      <alignment horizontal="center"/>
    </xf>
    <xf numFmtId="4" fontId="41" fillId="32" borderId="63" xfId="46" applyNumberFormat="1" applyFont="1" applyFill="1" applyBorder="1"/>
    <xf numFmtId="4" fontId="0" fillId="31" borderId="63" xfId="46" applyNumberFormat="1" applyFont="1" applyFill="1" applyBorder="1"/>
    <xf numFmtId="0" fontId="0" fillId="0" borderId="99" xfId="46" applyFont="1" applyBorder="1"/>
    <xf numFmtId="0" fontId="41" fillId="31" borderId="41" xfId="46" applyFont="1" applyFill="1" applyBorder="1"/>
    <xf numFmtId="0" fontId="41" fillId="31" borderId="110" xfId="46" applyFont="1" applyFill="1" applyBorder="1" applyAlignment="1">
      <alignment horizontal="center"/>
    </xf>
    <xf numFmtId="3" fontId="41" fillId="0" borderId="42" xfId="46" applyNumberFormat="1" applyFont="1" applyFill="1" applyBorder="1"/>
    <xf numFmtId="0" fontId="41" fillId="31" borderId="42" xfId="46" applyFont="1" applyFill="1" applyBorder="1" applyAlignment="1">
      <alignment horizontal="center"/>
    </xf>
    <xf numFmtId="4" fontId="41" fillId="32" borderId="42" xfId="46" applyNumberFormat="1" applyFont="1" applyFill="1" applyBorder="1"/>
    <xf numFmtId="4" fontId="0" fillId="31" borderId="26" xfId="46" applyNumberFormat="1" applyFont="1" applyFill="1" applyBorder="1"/>
    <xf numFmtId="0" fontId="41" fillId="31" borderId="36" xfId="46" applyFont="1" applyFill="1" applyBorder="1"/>
    <xf numFmtId="0" fontId="41" fillId="31" borderId="107" xfId="46" applyFont="1" applyFill="1" applyBorder="1" applyAlignment="1">
      <alignment horizontal="center"/>
    </xf>
    <xf numFmtId="3" fontId="41" fillId="0" borderId="30" xfId="46" applyNumberFormat="1" applyFont="1" applyFill="1" applyBorder="1"/>
    <xf numFmtId="0" fontId="41" fillId="31" borderId="30" xfId="46" applyFont="1" applyFill="1" applyBorder="1" applyAlignment="1">
      <alignment horizontal="center"/>
    </xf>
    <xf numFmtId="4" fontId="41" fillId="32" borderId="30" xfId="46" applyNumberFormat="1" applyFont="1" applyFill="1" applyBorder="1"/>
    <xf numFmtId="4" fontId="0" fillId="31" borderId="31" xfId="46" applyNumberFormat="1" applyFont="1" applyFill="1" applyBorder="1"/>
    <xf numFmtId="0" fontId="41" fillId="31" borderId="36" xfId="46" applyFont="1" applyFill="1" applyBorder="1" applyAlignment="1">
      <alignment horizontal="left"/>
    </xf>
    <xf numFmtId="3" fontId="41" fillId="0" borderId="30" xfId="46" applyNumberFormat="1" applyFont="1" applyFill="1" applyBorder="1" applyAlignment="1">
      <alignment horizontal="left"/>
    </xf>
    <xf numFmtId="0" fontId="0" fillId="31" borderId="38" xfId="46" applyFont="1" applyFill="1" applyBorder="1"/>
    <xf numFmtId="3" fontId="41" fillId="0" borderId="39" xfId="46" applyNumberFormat="1" applyFont="1" applyFill="1" applyBorder="1"/>
    <xf numFmtId="0" fontId="0" fillId="31" borderId="39" xfId="46" applyFont="1" applyFill="1" applyBorder="1" applyAlignment="1">
      <alignment horizontal="center"/>
    </xf>
    <xf numFmtId="4" fontId="41" fillId="32" borderId="39" xfId="46" applyNumberFormat="1" applyFont="1" applyFill="1" applyBorder="1"/>
    <xf numFmtId="4" fontId="0" fillId="31" borderId="44" xfId="46" applyNumberFormat="1" applyFont="1" applyFill="1" applyBorder="1"/>
    <xf numFmtId="0" fontId="0" fillId="31" borderId="34" xfId="46" applyFont="1" applyFill="1" applyBorder="1" applyAlignment="1">
      <alignment horizontal="center"/>
    </xf>
    <xf numFmtId="4" fontId="0" fillId="31" borderId="89" xfId="46" applyNumberFormat="1" applyFont="1" applyFill="1" applyBorder="1"/>
    <xf numFmtId="0" fontId="0" fillId="0" borderId="43" xfId="46" applyFont="1" applyBorder="1" applyAlignment="1">
      <alignment horizontal="left"/>
    </xf>
    <xf numFmtId="0" fontId="0" fillId="31" borderId="76" xfId="46" applyFont="1" applyFill="1" applyBorder="1" applyAlignment="1">
      <alignment horizontal="center"/>
    </xf>
    <xf numFmtId="4" fontId="0" fillId="31" borderId="90" xfId="46" applyNumberFormat="1" applyFont="1" applyFill="1" applyBorder="1"/>
    <xf numFmtId="0" fontId="0" fillId="31" borderId="75" xfId="46" applyFont="1" applyFill="1" applyBorder="1"/>
    <xf numFmtId="3" fontId="41" fillId="0" borderId="54" xfId="46" applyNumberFormat="1" applyFont="1" applyFill="1" applyBorder="1"/>
    <xf numFmtId="0" fontId="0" fillId="31" borderId="54" xfId="46" applyFont="1" applyFill="1" applyBorder="1" applyAlignment="1">
      <alignment horizontal="center"/>
    </xf>
    <xf numFmtId="4" fontId="41" fillId="32" borderId="54" xfId="46" applyNumberFormat="1" applyFont="1" applyFill="1" applyBorder="1"/>
    <xf numFmtId="0" fontId="0" fillId="31" borderId="77" xfId="46" applyFont="1" applyFill="1" applyBorder="1" applyAlignment="1">
      <alignment horizontal="center"/>
    </xf>
    <xf numFmtId="4" fontId="0" fillId="31" borderId="91" xfId="46" applyNumberFormat="1" applyFont="1" applyFill="1" applyBorder="1"/>
    <xf numFmtId="0" fontId="0" fillId="0" borderId="82" xfId="46" applyFont="1" applyBorder="1" applyAlignment="1">
      <alignment horizontal="left"/>
    </xf>
    <xf numFmtId="4" fontId="27" fillId="31" borderId="88" xfId="46" applyNumberFormat="1" applyFont="1" applyFill="1" applyBorder="1"/>
    <xf numFmtId="0" fontId="0" fillId="0" borderId="0" xfId="46" applyFont="1" applyBorder="1" applyAlignment="1">
      <alignment horizontal="left"/>
    </xf>
    <xf numFmtId="0" fontId="0" fillId="31" borderId="41" xfId="46" applyFont="1" applyFill="1" applyBorder="1"/>
    <xf numFmtId="0" fontId="0" fillId="31" borderId="110" xfId="46" applyFont="1" applyFill="1" applyBorder="1" applyAlignment="1">
      <alignment horizontal="center"/>
    </xf>
    <xf numFmtId="0" fontId="0" fillId="31" borderId="42" xfId="46" applyFont="1" applyFill="1" applyBorder="1" applyAlignment="1">
      <alignment horizontal="center"/>
    </xf>
    <xf numFmtId="4" fontId="0" fillId="31" borderId="42" xfId="46" applyNumberFormat="1" applyFont="1" applyFill="1" applyBorder="1"/>
    <xf numFmtId="0" fontId="0" fillId="31" borderId="59" xfId="46" applyFont="1" applyFill="1" applyBorder="1"/>
    <xf numFmtId="3" fontId="41" fillId="0" borderId="60" xfId="46" applyNumberFormat="1" applyFont="1" applyFill="1" applyBorder="1"/>
    <xf numFmtId="0" fontId="0" fillId="31" borderId="30" xfId="46" applyFont="1" applyFill="1" applyBorder="1" applyAlignment="1">
      <alignment horizontal="center"/>
    </xf>
    <xf numFmtId="4" fontId="41" fillId="32" borderId="60" xfId="46" applyNumberFormat="1" applyFont="1" applyFill="1" applyBorder="1"/>
    <xf numFmtId="4" fontId="0" fillId="31" borderId="30" xfId="46" applyNumberFormat="1" applyFont="1" applyFill="1" applyBorder="1"/>
    <xf numFmtId="0" fontId="0" fillId="0" borderId="61" xfId="46" applyFont="1" applyBorder="1" applyAlignment="1">
      <alignment horizontal="left"/>
    </xf>
    <xf numFmtId="0" fontId="0" fillId="31" borderId="36" xfId="46" applyFont="1" applyFill="1" applyBorder="1" applyAlignment="1"/>
    <xf numFmtId="0" fontId="0" fillId="31" borderId="36" xfId="46" applyFont="1" applyFill="1" applyBorder="1"/>
    <xf numFmtId="0" fontId="0" fillId="0" borderId="37" xfId="46" applyFont="1" applyBorder="1" applyAlignment="1">
      <alignment horizontal="left"/>
    </xf>
    <xf numFmtId="0" fontId="0" fillId="0" borderId="40" xfId="46" applyFont="1" applyBorder="1"/>
    <xf numFmtId="0" fontId="27" fillId="0" borderId="0" xfId="46" applyFont="1" applyBorder="1" applyAlignment="1">
      <alignment horizontal="right"/>
    </xf>
    <xf numFmtId="4" fontId="27" fillId="28" borderId="0" xfId="46" applyNumberFormat="1" applyFont="1" applyFill="1" applyBorder="1"/>
    <xf numFmtId="0" fontId="0" fillId="0" borderId="99" xfId="46" applyFont="1" applyBorder="1" applyAlignment="1">
      <alignment horizontal="left"/>
    </xf>
    <xf numFmtId="0" fontId="0" fillId="0" borderId="30" xfId="46" applyFont="1" applyFill="1" applyBorder="1" applyAlignment="1">
      <alignment horizontal="center"/>
    </xf>
    <xf numFmtId="4" fontId="41" fillId="0" borderId="30" xfId="46" applyNumberFormat="1" applyFont="1" applyFill="1" applyBorder="1"/>
    <xf numFmtId="3" fontId="41" fillId="0" borderId="86" xfId="46" applyNumberFormat="1" applyFont="1" applyFill="1" applyBorder="1"/>
    <xf numFmtId="9" fontId="41" fillId="32" borderId="34" xfId="62" applyFont="1" applyFill="1" applyBorder="1"/>
    <xf numFmtId="0" fontId="27" fillId="0" borderId="0" xfId="46" applyFont="1" applyFill="1" applyBorder="1" applyAlignment="1">
      <alignment horizontal="right"/>
    </xf>
    <xf numFmtId="4" fontId="0" fillId="0" borderId="0" xfId="46" applyNumberFormat="1" applyFont="1" applyFill="1" applyBorder="1"/>
    <xf numFmtId="0" fontId="0" fillId="0" borderId="0" xfId="46" applyFont="1" applyFill="1" applyBorder="1" applyAlignment="1">
      <alignment horizontal="left"/>
    </xf>
    <xf numFmtId="9" fontId="41" fillId="32" borderId="77" xfId="62" applyFont="1" applyFill="1" applyBorder="1"/>
    <xf numFmtId="9" fontId="41" fillId="36" borderId="39" xfId="62" applyFont="1" applyFill="1" applyBorder="1"/>
    <xf numFmtId="0" fontId="37" fillId="0" borderId="0" xfId="0" applyFont="1" applyFill="1" applyAlignment="1">
      <alignment vertical="top" wrapText="1"/>
    </xf>
    <xf numFmtId="0" fontId="42" fillId="0" borderId="0" xfId="48" applyFont="1" applyFill="1" applyBorder="1"/>
    <xf numFmtId="0" fontId="34" fillId="0" borderId="0" xfId="48" applyFont="1" applyFill="1" applyBorder="1"/>
    <xf numFmtId="0" fontId="34" fillId="0" borderId="0" xfId="48" applyFont="1" applyBorder="1"/>
    <xf numFmtId="0" fontId="20" fillId="0" borderId="0" xfId="0" applyFont="1" applyAlignment="1"/>
    <xf numFmtId="0" fontId="35" fillId="0" borderId="0" xfId="48" applyFont="1" applyFill="1" applyBorder="1"/>
    <xf numFmtId="0" fontId="31" fillId="30" borderId="42" xfId="48" applyFont="1" applyFill="1" applyBorder="1" applyAlignment="1">
      <alignment wrapText="1"/>
    </xf>
    <xf numFmtId="0" fontId="43" fillId="0" borderId="0" xfId="48" applyFont="1" applyFill="1" applyBorder="1" applyAlignment="1">
      <alignment horizontal="right" wrapText="1"/>
    </xf>
    <xf numFmtId="0" fontId="31" fillId="30" borderId="64" xfId="48" applyFont="1" applyFill="1" applyBorder="1" applyAlignment="1">
      <alignment wrapText="1"/>
    </xf>
    <xf numFmtId="3" fontId="31" fillId="26" borderId="64" xfId="48" applyNumberFormat="1" applyFont="1" applyFill="1" applyBorder="1" applyAlignment="1">
      <alignment wrapText="1"/>
    </xf>
    <xf numFmtId="3" fontId="31" fillId="34" borderId="64" xfId="48" applyNumberFormat="1" applyFont="1" applyFill="1" applyBorder="1" applyAlignment="1">
      <alignment wrapText="1"/>
    </xf>
    <xf numFmtId="0" fontId="34" fillId="0" borderId="0" xfId="48" applyFont="1" applyFill="1" applyBorder="1" applyAlignment="1">
      <alignment wrapText="1"/>
    </xf>
    <xf numFmtId="3" fontId="31" fillId="26" borderId="64" xfId="48" applyNumberFormat="1" applyFont="1" applyFill="1" applyBorder="1" applyAlignment="1" applyProtection="1">
      <alignment wrapText="1"/>
      <protection locked="0"/>
    </xf>
    <xf numFmtId="0" fontId="34" fillId="0" borderId="0" xfId="48" applyFont="1" applyBorder="1" applyAlignment="1">
      <alignment wrapText="1"/>
    </xf>
    <xf numFmtId="165" fontId="37" fillId="26" borderId="64" xfId="49" applyNumberFormat="1" applyFont="1" applyFill="1" applyBorder="1" applyAlignment="1">
      <alignment wrapText="1"/>
    </xf>
    <xf numFmtId="0" fontId="37" fillId="0" borderId="0" xfId="48" applyFont="1" applyBorder="1" applyAlignment="1">
      <alignment wrapText="1"/>
    </xf>
    <xf numFmtId="0" fontId="31" fillId="30" borderId="62" xfId="48" applyFont="1" applyFill="1" applyBorder="1" applyAlignment="1">
      <alignment wrapText="1"/>
    </xf>
    <xf numFmtId="166" fontId="31" fillId="26" borderId="62" xfId="49" applyNumberFormat="1" applyFont="1" applyFill="1" applyBorder="1" applyAlignment="1">
      <alignment wrapText="1"/>
    </xf>
    <xf numFmtId="0" fontId="31" fillId="0" borderId="65" xfId="48" applyFont="1" applyBorder="1" applyAlignment="1">
      <alignment wrapText="1"/>
    </xf>
    <xf numFmtId="0" fontId="31" fillId="0" borderId="0" xfId="48" applyFont="1" applyBorder="1" applyAlignment="1">
      <alignment wrapText="1"/>
    </xf>
    <xf numFmtId="0" fontId="43" fillId="26" borderId="46" xfId="48" applyFont="1" applyFill="1" applyBorder="1"/>
    <xf numFmtId="166" fontId="43" fillId="26" borderId="42" xfId="48" applyNumberFormat="1" applyFont="1" applyFill="1" applyBorder="1" applyAlignment="1">
      <alignment horizontal="right"/>
    </xf>
    <xf numFmtId="0" fontId="43" fillId="26" borderId="0" xfId="48" applyFont="1" applyFill="1" applyBorder="1"/>
    <xf numFmtId="4" fontId="43" fillId="26" borderId="63" xfId="48" applyNumberFormat="1" applyFont="1" applyFill="1" applyBorder="1" applyAlignment="1">
      <alignment horizontal="left" indent="2"/>
    </xf>
    <xf numFmtId="166" fontId="43" fillId="26" borderId="64" xfId="48" applyNumberFormat="1" applyFont="1" applyFill="1" applyBorder="1" applyAlignment="1">
      <alignment horizontal="right"/>
    </xf>
    <xf numFmtId="9" fontId="43" fillId="26" borderId="47" xfId="50" applyFont="1" applyFill="1" applyBorder="1" applyAlignment="1">
      <alignment horizontal="left" indent="2"/>
    </xf>
    <xf numFmtId="0" fontId="20" fillId="0" borderId="0" xfId="0" applyFont="1"/>
    <xf numFmtId="0" fontId="31" fillId="26" borderId="70" xfId="48" quotePrefix="1" applyFont="1" applyFill="1" applyBorder="1"/>
    <xf numFmtId="166" fontId="31" fillId="26" borderId="62" xfId="49" applyNumberFormat="1" applyFont="1" applyFill="1" applyBorder="1" applyAlignment="1">
      <alignment horizontal="right"/>
    </xf>
    <xf numFmtId="0" fontId="31" fillId="26" borderId="65" xfId="48" applyFont="1" applyFill="1" applyBorder="1"/>
    <xf numFmtId="4" fontId="31" fillId="26" borderId="69" xfId="48" applyNumberFormat="1" applyFont="1" applyFill="1" applyBorder="1" applyAlignment="1">
      <alignment horizontal="left" indent="2"/>
    </xf>
    <xf numFmtId="0" fontId="43" fillId="0" borderId="65" xfId="48" applyFont="1" applyBorder="1"/>
    <xf numFmtId="0" fontId="35" fillId="0" borderId="65" xfId="48" applyFont="1" applyBorder="1"/>
    <xf numFmtId="0" fontId="20" fillId="0" borderId="0" xfId="0" applyFont="1" applyAlignment="1">
      <alignment vertical="center"/>
    </xf>
    <xf numFmtId="0" fontId="31" fillId="26" borderId="64" xfId="48" applyFont="1" applyFill="1" applyBorder="1" applyAlignment="1">
      <alignment wrapText="1"/>
    </xf>
    <xf numFmtId="0" fontId="31" fillId="26" borderId="64" xfId="48" applyFont="1" applyFill="1" applyBorder="1"/>
    <xf numFmtId="0" fontId="31" fillId="26" borderId="76" xfId="48" applyFont="1" applyFill="1" applyBorder="1"/>
    <xf numFmtId="0" fontId="43" fillId="28" borderId="64" xfId="48" applyFont="1" applyFill="1" applyBorder="1"/>
    <xf numFmtId="0" fontId="20" fillId="0" borderId="0" xfId="0" applyFont="1" applyFill="1" applyAlignment="1"/>
    <xf numFmtId="0" fontId="43" fillId="28" borderId="63" xfId="48" applyFont="1" applyFill="1" applyBorder="1"/>
    <xf numFmtId="0" fontId="43" fillId="28" borderId="62" xfId="48" applyFont="1" applyFill="1" applyBorder="1"/>
    <xf numFmtId="0" fontId="43" fillId="0" borderId="0" xfId="48" applyFont="1" applyBorder="1"/>
    <xf numFmtId="0" fontId="31" fillId="26" borderId="62" xfId="48" applyFont="1" applyFill="1" applyBorder="1"/>
    <xf numFmtId="0" fontId="31" fillId="33" borderId="0" xfId="48" applyFont="1" applyFill="1" applyBorder="1"/>
    <xf numFmtId="3" fontId="31" fillId="30" borderId="64" xfId="48" applyNumberFormat="1" applyFont="1" applyFill="1" applyBorder="1" applyAlignment="1">
      <alignment wrapText="1"/>
    </xf>
    <xf numFmtId="0" fontId="44" fillId="25" borderId="0" xfId="0" applyFont="1" applyFill="1" applyProtection="1"/>
    <xf numFmtId="0" fontId="43" fillId="0" borderId="0" xfId="0" applyFont="1" applyFill="1" applyBorder="1" applyProtection="1"/>
    <xf numFmtId="0" fontId="0" fillId="0" borderId="0" xfId="0" applyAlignment="1"/>
    <xf numFmtId="0" fontId="0" fillId="0" borderId="0" xfId="0" applyFont="1" applyAlignment="1">
      <alignment vertical="top"/>
    </xf>
    <xf numFmtId="0" fontId="0" fillId="0" borderId="0" xfId="0" applyFont="1" applyBorder="1"/>
    <xf numFmtId="0" fontId="45" fillId="29" borderId="25" xfId="46" applyFont="1" applyFill="1" applyBorder="1" applyAlignment="1">
      <alignment horizontal="left"/>
    </xf>
    <xf numFmtId="0" fontId="45" fillId="29" borderId="85" xfId="46" applyFont="1" applyFill="1" applyBorder="1" applyAlignment="1">
      <alignment horizontal="left"/>
    </xf>
    <xf numFmtId="0" fontId="45" fillId="29" borderId="92" xfId="46" applyFont="1" applyFill="1" applyBorder="1" applyAlignment="1">
      <alignment horizontal="left"/>
    </xf>
    <xf numFmtId="0" fontId="20" fillId="0" borderId="0" xfId="46" applyFont="1"/>
    <xf numFmtId="0" fontId="20" fillId="0" borderId="0" xfId="46" applyFont="1" applyFill="1"/>
    <xf numFmtId="0" fontId="20" fillId="0" borderId="0" xfId="46" applyFont="1" applyAlignment="1">
      <alignment horizontal="center"/>
    </xf>
    <xf numFmtId="0" fontId="45" fillId="29" borderId="86" xfId="46" applyFont="1" applyFill="1" applyBorder="1" applyAlignment="1">
      <alignment horizontal="center"/>
    </xf>
    <xf numFmtId="0" fontId="45" fillId="29" borderId="25" xfId="46" applyFont="1" applyFill="1" applyBorder="1" applyAlignment="1">
      <alignment horizontal="center"/>
    </xf>
    <xf numFmtId="4" fontId="27" fillId="31" borderId="49" xfId="46" applyNumberFormat="1" applyFont="1" applyFill="1" applyBorder="1"/>
    <xf numFmtId="9" fontId="27" fillId="0" borderId="49" xfId="62" applyFont="1" applyFill="1" applyBorder="1"/>
    <xf numFmtId="0" fontId="20" fillId="0" borderId="95" xfId="46" applyFont="1" applyBorder="1" applyAlignment="1">
      <alignment horizontal="left"/>
    </xf>
    <xf numFmtId="0" fontId="45" fillId="38" borderId="86" xfId="46" applyFont="1" applyFill="1" applyBorder="1" applyAlignment="1">
      <alignment horizontal="center"/>
    </xf>
    <xf numFmtId="0" fontId="45" fillId="38" borderId="25" xfId="46" applyFont="1" applyFill="1" applyBorder="1" applyAlignment="1">
      <alignment horizontal="center"/>
    </xf>
    <xf numFmtId="4" fontId="20" fillId="36" borderId="39" xfId="46" applyNumberFormat="1" applyFont="1" applyFill="1" applyBorder="1" applyAlignment="1">
      <alignment horizontal="center"/>
    </xf>
    <xf numFmtId="4" fontId="20" fillId="37" borderId="34" xfId="46" applyNumberFormat="1" applyFont="1" applyFill="1" applyBorder="1"/>
    <xf numFmtId="0" fontId="20" fillId="36" borderId="35" xfId="46" applyFont="1" applyFill="1" applyBorder="1" applyAlignment="1">
      <alignment horizontal="left"/>
    </xf>
    <xf numFmtId="4" fontId="20" fillId="37" borderId="88" xfId="46" applyNumberFormat="1" applyFont="1" applyFill="1" applyBorder="1"/>
    <xf numFmtId="0" fontId="20" fillId="0" borderId="0" xfId="46" applyFont="1" applyBorder="1" applyAlignment="1">
      <alignment horizontal="left"/>
    </xf>
    <xf numFmtId="0" fontId="45" fillId="29" borderId="109" xfId="46" applyFont="1" applyFill="1" applyBorder="1" applyAlignment="1">
      <alignment horizontal="center"/>
    </xf>
    <xf numFmtId="0" fontId="20" fillId="31" borderId="108" xfId="46" applyFont="1" applyFill="1" applyBorder="1" applyAlignment="1">
      <alignment horizontal="center"/>
    </xf>
    <xf numFmtId="4" fontId="20" fillId="31" borderId="77" xfId="46" applyNumberFormat="1" applyFont="1" applyFill="1" applyBorder="1"/>
    <xf numFmtId="0" fontId="20" fillId="0" borderId="82" xfId="46" applyFont="1" applyBorder="1" applyAlignment="1">
      <alignment horizontal="left"/>
    </xf>
    <xf numFmtId="4" fontId="20" fillId="31" borderId="88" xfId="46" applyNumberFormat="1" applyFont="1" applyFill="1" applyBorder="1"/>
    <xf numFmtId="0" fontId="20" fillId="31" borderId="106" xfId="46" applyFont="1" applyFill="1" applyBorder="1" applyAlignment="1">
      <alignment horizontal="center"/>
    </xf>
    <xf numFmtId="4" fontId="20" fillId="31" borderId="34" xfId="46" applyNumberFormat="1" applyFont="1" applyFill="1" applyBorder="1"/>
    <xf numFmtId="0" fontId="20" fillId="0" borderId="35" xfId="46" applyFont="1" applyBorder="1" applyAlignment="1">
      <alignment horizontal="left"/>
    </xf>
    <xf numFmtId="0" fontId="45" fillId="31" borderId="86" xfId="46" applyFont="1" applyFill="1" applyBorder="1" applyAlignment="1">
      <alignment horizontal="center"/>
    </xf>
    <xf numFmtId="0" fontId="45" fillId="29" borderId="19" xfId="46" applyFont="1" applyFill="1" applyBorder="1" applyAlignment="1">
      <alignment horizontal="center"/>
    </xf>
    <xf numFmtId="0" fontId="45" fillId="31" borderId="93" xfId="46" applyFont="1" applyFill="1" applyBorder="1" applyAlignment="1">
      <alignment horizontal="center"/>
    </xf>
    <xf numFmtId="0" fontId="45" fillId="29" borderId="93" xfId="46" applyFont="1" applyFill="1" applyBorder="1" applyAlignment="1">
      <alignment horizontal="center"/>
    </xf>
    <xf numFmtId="0" fontId="45" fillId="29" borderId="94" xfId="46" applyFont="1" applyFill="1" applyBorder="1" applyAlignment="1">
      <alignment horizontal="center"/>
    </xf>
    <xf numFmtId="0" fontId="45" fillId="29" borderId="87" xfId="46" applyFont="1" applyFill="1" applyBorder="1" applyAlignment="1">
      <alignment horizontal="center"/>
    </xf>
    <xf numFmtId="0" fontId="45" fillId="29" borderId="63" xfId="46" applyFont="1" applyFill="1" applyBorder="1" applyAlignment="1">
      <alignment horizontal="center"/>
    </xf>
    <xf numFmtId="0" fontId="45" fillId="31" borderId="25" xfId="46" applyFont="1" applyFill="1" applyBorder="1" applyAlignment="1">
      <alignment horizontal="center"/>
    </xf>
    <xf numFmtId="9" fontId="43" fillId="0" borderId="76" xfId="48" applyNumberFormat="1" applyFont="1" applyBorder="1"/>
    <xf numFmtId="3" fontId="43" fillId="0" borderId="64" xfId="48" applyNumberFormat="1" applyFont="1" applyBorder="1"/>
    <xf numFmtId="3" fontId="43" fillId="0" borderId="63" xfId="48" applyNumberFormat="1" applyFont="1" applyBorder="1"/>
    <xf numFmtId="3" fontId="43" fillId="0" borderId="62" xfId="48" applyNumberFormat="1" applyFont="1" applyBorder="1"/>
    <xf numFmtId="3" fontId="31" fillId="26" borderId="62" xfId="48" applyNumberFormat="1" applyFont="1" applyFill="1" applyBorder="1"/>
    <xf numFmtId="0" fontId="43" fillId="33" borderId="46" xfId="48" applyFont="1" applyFill="1" applyBorder="1" applyAlignment="1">
      <alignment wrapText="1"/>
    </xf>
    <xf numFmtId="0" fontId="20" fillId="0" borderId="0" xfId="0" applyFont="1" applyFill="1" applyAlignment="1">
      <alignment wrapText="1"/>
    </xf>
    <xf numFmtId="0" fontId="20" fillId="0" borderId="46" xfId="0" applyFont="1" applyFill="1" applyBorder="1" applyAlignment="1">
      <alignment wrapText="1"/>
    </xf>
    <xf numFmtId="0" fontId="43" fillId="0" borderId="0" xfId="48" applyFont="1" applyFill="1" applyBorder="1" applyAlignment="1">
      <alignment horizontal="left" vertical="top" wrapText="1"/>
    </xf>
    <xf numFmtId="0" fontId="0" fillId="0" borderId="0" xfId="0" applyFill="1" applyAlignment="1"/>
    <xf numFmtId="0" fontId="20" fillId="0" borderId="46" xfId="0" applyFont="1" applyFill="1" applyBorder="1" applyAlignment="1"/>
    <xf numFmtId="0" fontId="43" fillId="0" borderId="46" xfId="48" applyFont="1" applyFill="1" applyBorder="1" applyAlignment="1">
      <alignment wrapText="1"/>
    </xf>
    <xf numFmtId="0" fontId="43" fillId="0" borderId="0" xfId="48" applyFont="1" applyFill="1" applyBorder="1" applyAlignment="1">
      <alignment wrapText="1"/>
    </xf>
    <xf numFmtId="0" fontId="0" fillId="0" borderId="46" xfId="0" applyBorder="1" applyAlignment="1">
      <alignment wrapText="1"/>
    </xf>
    <xf numFmtId="0" fontId="31" fillId="26" borderId="68" xfId="48" applyFont="1" applyFill="1" applyBorder="1" applyAlignment="1">
      <alignment wrapText="1"/>
    </xf>
    <xf numFmtId="0" fontId="0" fillId="0" borderId="67" xfId="0" applyFont="1" applyBorder="1" applyAlignment="1"/>
    <xf numFmtId="0" fontId="0" fillId="0" borderId="66" xfId="0" applyFont="1" applyBorder="1" applyAlignment="1"/>
    <xf numFmtId="0" fontId="43" fillId="39" borderId="0" xfId="0" applyFont="1" applyFill="1" applyBorder="1" applyAlignment="1" applyProtection="1">
      <alignment horizontal="left" vertical="top" wrapText="1"/>
    </xf>
    <xf numFmtId="0" fontId="0" fillId="0" borderId="0" xfId="0" applyAlignment="1"/>
    <xf numFmtId="0" fontId="38" fillId="27" borderId="26" xfId="0" applyFont="1" applyFill="1" applyBorder="1" applyAlignment="1">
      <alignment horizontal="left"/>
    </xf>
    <xf numFmtId="0" fontId="38" fillId="27" borderId="27" xfId="0" applyFont="1" applyFill="1" applyBorder="1" applyAlignment="1">
      <alignment horizontal="left"/>
    </xf>
    <xf numFmtId="0" fontId="0" fillId="25" borderId="0" xfId="0" applyFont="1" applyFill="1" applyAlignment="1" applyProtection="1">
      <alignment horizontal="left" vertical="top" wrapText="1"/>
    </xf>
    <xf numFmtId="0" fontId="0" fillId="25" borderId="0" xfId="0" applyFont="1" applyFill="1" applyAlignment="1" applyProtection="1">
      <alignment horizontal="left" vertical="top"/>
    </xf>
    <xf numFmtId="0" fontId="0" fillId="26" borderId="14" xfId="0" applyFont="1" applyFill="1" applyBorder="1"/>
    <xf numFmtId="0" fontId="0" fillId="26" borderId="15" xfId="0" applyFont="1" applyFill="1" applyBorder="1"/>
    <xf numFmtId="0" fontId="0" fillId="26" borderId="19" xfId="0" applyFont="1" applyFill="1" applyBorder="1"/>
    <xf numFmtId="0" fontId="0" fillId="26" borderId="16" xfId="0" applyFont="1" applyFill="1" applyBorder="1"/>
    <xf numFmtId="0" fontId="0" fillId="26" borderId="13" xfId="0" applyFont="1" applyFill="1" applyBorder="1"/>
    <xf numFmtId="0" fontId="0" fillId="26" borderId="20" xfId="0" applyFont="1" applyFill="1" applyBorder="1"/>
    <xf numFmtId="0" fontId="0" fillId="26" borderId="17" xfId="0" applyFont="1" applyFill="1" applyBorder="1" applyAlignment="1">
      <alignment wrapText="1"/>
    </xf>
    <xf numFmtId="0" fontId="0" fillId="26" borderId="18" xfId="0" applyFont="1" applyFill="1" applyBorder="1" applyAlignment="1">
      <alignment wrapText="1"/>
    </xf>
    <xf numFmtId="0" fontId="0" fillId="26" borderId="21" xfId="0" applyFont="1" applyFill="1" applyBorder="1" applyAlignment="1">
      <alignment wrapText="1"/>
    </xf>
    <xf numFmtId="0" fontId="0" fillId="0" borderId="73" xfId="0" applyFont="1" applyBorder="1" applyAlignment="1">
      <alignment horizontal="center"/>
    </xf>
    <xf numFmtId="0" fontId="0" fillId="0" borderId="74" xfId="0" applyFont="1" applyBorder="1" applyAlignment="1">
      <alignment horizontal="center"/>
    </xf>
    <xf numFmtId="0" fontId="0" fillId="0" borderId="32" xfId="0" applyFont="1" applyBorder="1" applyAlignment="1">
      <alignment horizontal="center"/>
    </xf>
    <xf numFmtId="0" fontId="0" fillId="0" borderId="71" xfId="0" applyFont="1" applyBorder="1" applyAlignment="1">
      <alignment horizontal="center"/>
    </xf>
    <xf numFmtId="0" fontId="0" fillId="0" borderId="68" xfId="0" applyFont="1" applyBorder="1" applyAlignment="1">
      <alignment horizontal="center"/>
    </xf>
    <xf numFmtId="0" fontId="0" fillId="0" borderId="72" xfId="0" applyFont="1" applyBorder="1" applyAlignment="1">
      <alignment horizontal="center"/>
    </xf>
    <xf numFmtId="0" fontId="35" fillId="0" borderId="90" xfId="48" applyFont="1" applyBorder="1" applyAlignment="1">
      <alignment horizontal="left"/>
    </xf>
    <xf numFmtId="0" fontId="35" fillId="0" borderId="67" xfId="48" applyFont="1" applyBorder="1" applyAlignment="1">
      <alignment horizontal="left"/>
    </xf>
    <xf numFmtId="0" fontId="35" fillId="0" borderId="66" xfId="48" applyFont="1" applyBorder="1" applyAlignment="1">
      <alignment horizontal="left"/>
    </xf>
    <xf numFmtId="0" fontId="0" fillId="0" borderId="90" xfId="0" applyFont="1" applyBorder="1" applyAlignment="1">
      <alignment horizontal="center"/>
    </xf>
    <xf numFmtId="0" fontId="0" fillId="0" borderId="105" xfId="0" applyFont="1" applyBorder="1" applyAlignment="1">
      <alignment horizontal="center"/>
    </xf>
    <xf numFmtId="0" fontId="0" fillId="2" borderId="0" xfId="0" applyFont="1" applyFill="1" applyAlignment="1">
      <alignment wrapText="1"/>
    </xf>
    <xf numFmtId="0" fontId="0" fillId="2" borderId="0" xfId="0" applyFont="1" applyFill="1" applyAlignment="1"/>
    <xf numFmtId="0" fontId="31" fillId="39" borderId="0" xfId="0" applyFont="1" applyFill="1" applyBorder="1" applyAlignment="1" applyProtection="1">
      <alignment horizontal="left" wrapText="1"/>
    </xf>
    <xf numFmtId="0" fontId="34" fillId="39" borderId="0" xfId="0" applyFont="1" applyFill="1" applyBorder="1" applyAlignment="1" applyProtection="1">
      <alignment horizontal="left" wrapText="1"/>
    </xf>
    <xf numFmtId="0" fontId="43" fillId="39" borderId="0" xfId="0" applyFont="1" applyFill="1" applyBorder="1" applyAlignment="1" applyProtection="1">
      <alignment wrapText="1"/>
    </xf>
    <xf numFmtId="0" fontId="0" fillId="0" borderId="0" xfId="0" applyAlignment="1">
      <alignment vertical="top"/>
    </xf>
    <xf numFmtId="0" fontId="0" fillId="26" borderId="103" xfId="0" applyFont="1" applyFill="1" applyBorder="1" applyAlignment="1">
      <alignment vertical="top" wrapText="1"/>
    </xf>
    <xf numFmtId="0" fontId="0" fillId="0" borderId="104" xfId="0" applyFont="1" applyBorder="1" applyAlignment="1">
      <alignment vertical="top"/>
    </xf>
    <xf numFmtId="0" fontId="27" fillId="0" borderId="96" xfId="0" applyFont="1" applyBorder="1" applyAlignment="1">
      <alignment horizontal="right"/>
    </xf>
    <xf numFmtId="0" fontId="38" fillId="27" borderId="28" xfId="0" applyFont="1" applyFill="1" applyBorder="1" applyAlignment="1">
      <alignment horizontal="left"/>
    </xf>
    <xf numFmtId="0" fontId="38" fillId="27" borderId="29" xfId="0" applyFont="1" applyFill="1" applyBorder="1" applyAlignment="1">
      <alignment horizontal="left"/>
    </xf>
    <xf numFmtId="0" fontId="27" fillId="0" borderId="0" xfId="46" applyFont="1" applyBorder="1" applyAlignment="1">
      <alignment horizontal="right"/>
    </xf>
    <xf numFmtId="0" fontId="27" fillId="0" borderId="10" xfId="46" applyFont="1" applyBorder="1" applyAlignment="1">
      <alignment horizontal="right"/>
    </xf>
    <xf numFmtId="0" fontId="26" fillId="27" borderId="28" xfId="0" applyFont="1" applyFill="1" applyBorder="1" applyAlignment="1">
      <alignment horizontal="left"/>
    </xf>
    <xf numFmtId="0" fontId="26" fillId="27" borderId="29" xfId="0" applyFont="1" applyFill="1" applyBorder="1" applyAlignment="1">
      <alignment horizontal="left"/>
    </xf>
    <xf numFmtId="0" fontId="26" fillId="27" borderId="45" xfId="0" applyFont="1" applyFill="1" applyBorder="1" applyAlignment="1">
      <alignment horizontal="left"/>
    </xf>
    <xf numFmtId="3" fontId="41" fillId="36" borderId="87" xfId="46" applyNumberFormat="1" applyFont="1" applyFill="1" applyBorder="1" applyAlignment="1">
      <alignment horizontal="center"/>
    </xf>
    <xf numFmtId="3" fontId="41" fillId="36" borderId="112" xfId="46" applyNumberFormat="1" applyFont="1" applyFill="1" applyBorder="1" applyAlignment="1">
      <alignment horizontal="center"/>
    </xf>
    <xf numFmtId="3" fontId="41" fillId="36" borderId="109" xfId="46" applyNumberFormat="1" applyFont="1" applyFill="1" applyBorder="1" applyAlignment="1">
      <alignment horizontal="center"/>
    </xf>
    <xf numFmtId="0" fontId="0" fillId="36" borderId="113" xfId="46" applyFont="1" applyFill="1" applyBorder="1" applyAlignment="1">
      <alignment horizontal="center"/>
    </xf>
    <xf numFmtId="0" fontId="0" fillId="36" borderId="114" xfId="46" applyFont="1" applyFill="1" applyBorder="1" applyAlignment="1">
      <alignment horizontal="center"/>
    </xf>
    <xf numFmtId="0" fontId="0" fillId="36" borderId="115" xfId="46" applyFont="1" applyFill="1" applyBorder="1" applyAlignment="1">
      <alignment horizontal="center"/>
    </xf>
    <xf numFmtId="3" fontId="41" fillId="0" borderId="87" xfId="46" applyNumberFormat="1" applyFont="1" applyFill="1" applyBorder="1" applyAlignment="1">
      <alignment horizontal="center"/>
    </xf>
    <xf numFmtId="3" fontId="41" fillId="0" borderId="112" xfId="46" applyNumberFormat="1" applyFont="1" applyFill="1" applyBorder="1" applyAlignment="1">
      <alignment horizontal="center"/>
    </xf>
    <xf numFmtId="3" fontId="41" fillId="0" borderId="109" xfId="46" applyNumberFormat="1" applyFont="1" applyFill="1" applyBorder="1" applyAlignment="1">
      <alignment horizontal="center"/>
    </xf>
    <xf numFmtId="0" fontId="43" fillId="0" borderId="0" xfId="0" applyFont="1" applyFill="1" applyAlignment="1" applyProtection="1">
      <alignment vertical="top" wrapText="1"/>
    </xf>
    <xf numFmtId="0" fontId="43" fillId="0" borderId="0" xfId="0" applyFont="1" applyFill="1" applyAlignment="1">
      <alignment vertical="top" wrapText="1"/>
    </xf>
    <xf numFmtId="0" fontId="0" fillId="0" borderId="0" xfId="0" applyAlignment="1">
      <alignment vertical="top" wrapText="1"/>
    </xf>
    <xf numFmtId="0" fontId="27" fillId="2" borderId="0" xfId="46" applyFont="1" applyFill="1" applyAlignment="1"/>
    <xf numFmtId="0" fontId="0" fillId="2" borderId="0" xfId="46" applyFont="1" applyFill="1" applyAlignment="1"/>
    <xf numFmtId="3" fontId="41" fillId="0" borderId="116" xfId="46" applyNumberFormat="1" applyFont="1" applyFill="1" applyBorder="1" applyAlignment="1">
      <alignment horizontal="center"/>
    </xf>
    <xf numFmtId="3" fontId="41" fillId="0" borderId="114" xfId="46" applyNumberFormat="1" applyFont="1" applyFill="1" applyBorder="1" applyAlignment="1">
      <alignment horizontal="center"/>
    </xf>
    <xf numFmtId="3" fontId="41" fillId="0" borderId="115" xfId="46" applyNumberFormat="1" applyFont="1" applyFill="1" applyBorder="1" applyAlignment="1">
      <alignment horizontal="center"/>
    </xf>
    <xf numFmtId="0" fontId="20" fillId="0" borderId="0" xfId="46" applyFont="1" applyAlignment="1">
      <alignment wrapText="1"/>
    </xf>
    <xf numFmtId="0" fontId="20" fillId="0" borderId="0" xfId="0" applyFont="1" applyAlignment="1">
      <alignment wrapText="1"/>
    </xf>
    <xf numFmtId="0" fontId="38" fillId="35" borderId="28" xfId="0" applyFont="1" applyFill="1" applyBorder="1" applyAlignment="1">
      <alignment horizontal="left"/>
    </xf>
    <xf numFmtId="0" fontId="38" fillId="35" borderId="29" xfId="0" applyFont="1" applyFill="1" applyBorder="1" applyAlignment="1">
      <alignment horizontal="left"/>
    </xf>
    <xf numFmtId="0" fontId="43" fillId="2" borderId="0" xfId="48" applyFont="1" applyFill="1" applyBorder="1" applyAlignment="1">
      <alignment wrapText="1"/>
    </xf>
    <xf numFmtId="0" fontId="20" fillId="2" borderId="0" xfId="0" applyFont="1" applyFill="1" applyAlignment="1"/>
    <xf numFmtId="0" fontId="20" fillId="0" borderId="0" xfId="0" applyFont="1" applyAlignment="1"/>
    <xf numFmtId="0" fontId="43" fillId="33" borderId="0" xfId="48" applyFont="1" applyFill="1" applyBorder="1" applyAlignment="1">
      <alignment wrapText="1"/>
    </xf>
    <xf numFmtId="0" fontId="43" fillId="33" borderId="0" xfId="48" applyFont="1" applyFill="1" applyBorder="1" applyAlignment="1">
      <alignment horizontal="left" vertical="top" wrapText="1"/>
    </xf>
    <xf numFmtId="0" fontId="0" fillId="0" borderId="0" xfId="0" applyAlignment="1">
      <alignment horizontal="left" vertical="top" wrapText="1"/>
    </xf>
    <xf numFmtId="0" fontId="43" fillId="33" borderId="46" xfId="48" applyFont="1" applyFill="1" applyBorder="1" applyAlignment="1">
      <alignment wrapText="1"/>
    </xf>
    <xf numFmtId="0" fontId="0" fillId="0" borderId="46" xfId="0" applyBorder="1" applyAlignment="1"/>
    <xf numFmtId="0" fontId="0" fillId="0" borderId="46" xfId="0" applyBorder="1" applyAlignment="1">
      <alignment wrapText="1"/>
    </xf>
    <xf numFmtId="0" fontId="38" fillId="27" borderId="90" xfId="0" applyFont="1" applyFill="1" applyBorder="1" applyAlignment="1"/>
    <xf numFmtId="0" fontId="20" fillId="0" borderId="121" xfId="0" applyFont="1" applyBorder="1" applyAlignment="1"/>
    <xf numFmtId="0" fontId="20" fillId="0" borderId="107" xfId="0" applyFont="1" applyBorder="1" applyAlignment="1"/>
    <xf numFmtId="0" fontId="38" fillId="27" borderId="32" xfId="0" applyFont="1" applyFill="1" applyBorder="1" applyAlignment="1"/>
    <xf numFmtId="0" fontId="20" fillId="0" borderId="23" xfId="0" applyFont="1" applyBorder="1" applyAlignment="1"/>
    <xf numFmtId="0" fontId="20" fillId="0" borderId="24" xfId="0" applyFont="1" applyBorder="1" applyAlignment="1"/>
    <xf numFmtId="0" fontId="38" fillId="27" borderId="100" xfId="0" applyFont="1" applyFill="1" applyBorder="1" applyAlignment="1"/>
    <xf numFmtId="0" fontId="20" fillId="0" borderId="96" xfId="0" applyFont="1" applyBorder="1" applyAlignment="1"/>
    <xf numFmtId="0" fontId="38" fillId="27" borderId="118" xfId="0" applyFont="1" applyFill="1" applyBorder="1" applyAlignment="1"/>
    <xf numFmtId="0" fontId="20" fillId="0" borderId="119" xfId="0" applyFont="1" applyBorder="1" applyAlignment="1"/>
    <xf numFmtId="0" fontId="20" fillId="0" borderId="120" xfId="0" applyFont="1" applyBorder="1" applyAlignment="1"/>
    <xf numFmtId="0" fontId="38" fillId="27" borderId="121" xfId="0" applyFont="1" applyFill="1" applyBorder="1" applyAlignment="1"/>
    <xf numFmtId="0" fontId="38" fillId="27" borderId="107" xfId="0" applyFont="1" applyFill="1" applyBorder="1" applyAlignment="1"/>
  </cellXfs>
  <cellStyles count="63">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alculation 2" xfId="56"/>
    <cellStyle name="Calculation 3" xfId="55"/>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Input 2" xfId="57"/>
    <cellStyle name="Input 3" xfId="54"/>
    <cellStyle name="Komma" xfId="45" builtinId="3"/>
    <cellStyle name="Komma 2" xfId="49"/>
    <cellStyle name="Komma 3" xfId="61"/>
    <cellStyle name="Link" xfId="44" builtinId="8"/>
    <cellStyle name="Linked Cell" xfId="37"/>
    <cellStyle name="Linked Cell 2" xfId="58"/>
    <cellStyle name="Neutral 2" xfId="38"/>
    <cellStyle name="Note" xfId="39"/>
    <cellStyle name="Note 2" xfId="59"/>
    <cellStyle name="Note 3" xfId="53"/>
    <cellStyle name="Output" xfId="40"/>
    <cellStyle name="Output 2" xfId="52"/>
    <cellStyle name="Prozent" xfId="62" builtinId="5"/>
    <cellStyle name="Prozent 2" xfId="50"/>
    <cellStyle name="Standard" xfId="0" builtinId="0"/>
    <cellStyle name="Standard 2" xfId="1"/>
    <cellStyle name="Standard 3" xfId="46"/>
    <cellStyle name="Standard 4" xfId="48"/>
    <cellStyle name="Standard 7" xfId="47"/>
    <cellStyle name="Title" xfId="41"/>
    <cellStyle name="Total" xfId="42"/>
    <cellStyle name="Total 2" xfId="60"/>
    <cellStyle name="Total 3" xfId="51"/>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0"/>
  <sheetViews>
    <sheetView showGridLines="0" tabSelected="1" topLeftCell="A10" zoomScale="70" zoomScaleNormal="70" workbookViewId="0">
      <selection activeCell="A3" sqref="A3:I9"/>
    </sheetView>
  </sheetViews>
  <sheetFormatPr baseColWidth="10" defaultRowHeight="15" x14ac:dyDescent="0.25"/>
  <cols>
    <col min="1" max="1" width="9" style="1" customWidth="1"/>
    <col min="2" max="2" width="44.140625" style="1" customWidth="1"/>
    <col min="3" max="3" width="3.140625" style="1" bestFit="1" customWidth="1"/>
    <col min="4" max="5" width="21.42578125" style="1" customWidth="1"/>
    <col min="6" max="6" width="24.5703125" style="1" customWidth="1"/>
    <col min="7" max="7" width="24.28515625" style="1" customWidth="1"/>
    <col min="8" max="8" width="17.5703125" style="1" customWidth="1"/>
    <col min="9" max="9" width="19.28515625" style="1" customWidth="1"/>
    <col min="10" max="10" width="0.28515625" style="1" customWidth="1"/>
    <col min="11" max="11" width="81.28515625" style="1" customWidth="1"/>
    <col min="12" max="16384" width="11.42578125" style="1"/>
  </cols>
  <sheetData>
    <row r="1" spans="1:64" ht="15.75" x14ac:dyDescent="0.25">
      <c r="A1" s="8" t="s">
        <v>5</v>
      </c>
      <c r="B1" s="9"/>
      <c r="C1" s="9"/>
      <c r="D1" s="9"/>
      <c r="E1" s="10"/>
      <c r="F1" s="10"/>
      <c r="G1" s="10"/>
      <c r="H1" s="10"/>
      <c r="I1" s="10"/>
      <c r="J1" s="11"/>
      <c r="K1" s="11"/>
    </row>
    <row r="2" spans="1:64" ht="18.75" x14ac:dyDescent="0.3">
      <c r="A2" s="12" t="s">
        <v>208</v>
      </c>
      <c r="B2" s="9"/>
      <c r="C2" s="9"/>
      <c r="D2" s="9"/>
      <c r="E2" s="10"/>
      <c r="F2" s="10"/>
      <c r="G2" s="10"/>
      <c r="H2" s="10"/>
      <c r="I2" s="10"/>
      <c r="J2" s="11"/>
      <c r="K2" s="11"/>
    </row>
    <row r="3" spans="1:64" x14ac:dyDescent="0.25">
      <c r="A3" s="279" t="s">
        <v>206</v>
      </c>
      <c r="B3" s="279"/>
      <c r="C3" s="279"/>
      <c r="D3" s="279"/>
      <c r="E3" s="279"/>
      <c r="F3" s="279"/>
      <c r="G3" s="279"/>
      <c r="H3" s="279"/>
      <c r="I3" s="279"/>
      <c r="J3" s="11"/>
      <c r="K3" s="13"/>
    </row>
    <row r="4" spans="1:64" x14ac:dyDescent="0.25">
      <c r="A4" s="280"/>
      <c r="B4" s="280"/>
      <c r="C4" s="280"/>
      <c r="D4" s="280"/>
      <c r="E4" s="280"/>
      <c r="F4" s="280"/>
      <c r="G4" s="280"/>
      <c r="H4" s="280"/>
      <c r="I4" s="280"/>
      <c r="J4" s="11"/>
      <c r="K4" s="14"/>
    </row>
    <row r="5" spans="1:64" x14ac:dyDescent="0.25">
      <c r="A5" s="280"/>
      <c r="B5" s="280"/>
      <c r="C5" s="280"/>
      <c r="D5" s="280"/>
      <c r="E5" s="280"/>
      <c r="F5" s="280"/>
      <c r="G5" s="280"/>
      <c r="H5" s="280"/>
      <c r="I5" s="280"/>
      <c r="J5" s="11"/>
      <c r="K5" s="14"/>
    </row>
    <row r="6" spans="1:64" x14ac:dyDescent="0.25">
      <c r="A6" s="280"/>
      <c r="B6" s="280"/>
      <c r="C6" s="280"/>
      <c r="D6" s="280"/>
      <c r="E6" s="280"/>
      <c r="F6" s="280"/>
      <c r="G6" s="280"/>
      <c r="H6" s="280"/>
      <c r="I6" s="280"/>
      <c r="J6" s="11"/>
      <c r="K6" s="197"/>
    </row>
    <row r="7" spans="1:64" ht="8.25" customHeight="1" x14ac:dyDescent="0.25">
      <c r="A7" s="280"/>
      <c r="B7" s="280"/>
      <c r="C7" s="280"/>
      <c r="D7" s="280"/>
      <c r="E7" s="280"/>
      <c r="F7" s="280"/>
      <c r="G7" s="280"/>
      <c r="H7" s="280"/>
      <c r="I7" s="280"/>
      <c r="J7" s="11"/>
      <c r="K7" s="257"/>
    </row>
    <row r="8" spans="1:64" ht="8.25" customHeight="1" x14ac:dyDescent="0.25">
      <c r="A8" s="254"/>
      <c r="B8" s="254"/>
      <c r="C8" s="254"/>
      <c r="D8" s="254"/>
      <c r="E8" s="254"/>
      <c r="F8" s="254"/>
      <c r="G8" s="254"/>
      <c r="H8" s="254"/>
      <c r="I8" s="254"/>
      <c r="J8" s="11"/>
      <c r="K8" s="257"/>
    </row>
    <row r="9" spans="1:64" ht="20.25" customHeight="1" x14ac:dyDescent="0.25">
      <c r="A9" s="254"/>
      <c r="B9" s="254"/>
      <c r="C9" s="254"/>
      <c r="D9" s="254"/>
      <c r="E9" s="254"/>
      <c r="F9" s="254"/>
      <c r="G9" s="254"/>
      <c r="H9" s="254"/>
      <c r="I9" s="254"/>
      <c r="J9" s="11"/>
      <c r="K9" s="257"/>
    </row>
    <row r="10" spans="1:64" ht="15.75" thickBot="1" x14ac:dyDescent="0.3">
      <c r="A10" s="10"/>
      <c r="B10" s="10"/>
      <c r="C10" s="10"/>
      <c r="D10" s="10"/>
      <c r="E10" s="10"/>
      <c r="F10" s="10"/>
      <c r="G10" s="10"/>
      <c r="H10" s="10"/>
      <c r="I10" s="10"/>
      <c r="J10" s="15"/>
      <c r="K10" s="258"/>
    </row>
    <row r="11" spans="1:64" ht="15.75" thickTop="1" x14ac:dyDescent="0.25">
      <c r="A11" s="259" t="s">
        <v>138</v>
      </c>
      <c r="B11" s="260"/>
      <c r="C11" s="261"/>
      <c r="D11" s="270"/>
      <c r="E11" s="271"/>
      <c r="F11" s="16" t="s">
        <v>140</v>
      </c>
      <c r="G11" s="17"/>
      <c r="H11" s="270"/>
      <c r="I11" s="271"/>
      <c r="K11" s="258"/>
    </row>
    <row r="12" spans="1:64" x14ac:dyDescent="0.25">
      <c r="A12" s="262" t="s">
        <v>0</v>
      </c>
      <c r="B12" s="263"/>
      <c r="C12" s="264"/>
      <c r="D12" s="272"/>
      <c r="E12" s="273"/>
      <c r="F12" s="18" t="s">
        <v>1</v>
      </c>
      <c r="G12" s="19"/>
      <c r="H12" s="20" t="s">
        <v>2</v>
      </c>
      <c r="I12" s="21" t="s">
        <v>2</v>
      </c>
      <c r="K12" s="281" t="s">
        <v>203</v>
      </c>
      <c r="L12" s="254"/>
    </row>
    <row r="13" spans="1:64" ht="15.75" thickBot="1" x14ac:dyDescent="0.3">
      <c r="A13" s="262" t="s">
        <v>143</v>
      </c>
      <c r="B13" s="263"/>
      <c r="C13" s="264"/>
      <c r="D13" s="277"/>
      <c r="E13" s="278"/>
      <c r="F13" s="22" t="s">
        <v>141</v>
      </c>
      <c r="G13" s="23"/>
      <c r="H13" s="24"/>
      <c r="I13" s="25"/>
      <c r="K13" s="282"/>
      <c r="L13" s="254"/>
    </row>
    <row r="14" spans="1:64" ht="16.5" thickBot="1" x14ac:dyDescent="0.3">
      <c r="A14" s="265" t="s">
        <v>142</v>
      </c>
      <c r="B14" s="266"/>
      <c r="C14" s="267"/>
      <c r="D14" s="268"/>
      <c r="E14" s="269"/>
      <c r="F14" s="285"/>
      <c r="G14" s="286"/>
      <c r="H14" s="268"/>
      <c r="I14" s="269"/>
      <c r="K14" s="282"/>
      <c r="L14" s="254"/>
      <c r="M14" s="26"/>
      <c r="N14" s="26"/>
      <c r="O14" s="26"/>
      <c r="BI14" s="27" t="s">
        <v>3</v>
      </c>
      <c r="BJ14" s="28"/>
      <c r="BK14" s="28" t="s">
        <v>4</v>
      </c>
      <c r="BL14" s="29"/>
    </row>
    <row r="15" spans="1:64" ht="16.5" thickTop="1" x14ac:dyDescent="0.25">
      <c r="J15" s="2"/>
      <c r="K15" s="198"/>
      <c r="L15" s="26"/>
      <c r="M15" s="26"/>
      <c r="N15" s="26"/>
      <c r="O15" s="26"/>
    </row>
    <row r="16" spans="1:64" ht="15.75" customHeight="1" x14ac:dyDescent="0.25">
      <c r="A16" s="255" t="s">
        <v>139</v>
      </c>
      <c r="B16" s="256"/>
      <c r="C16" s="256"/>
      <c r="D16" s="256"/>
      <c r="E16" s="256"/>
      <c r="J16" s="2"/>
      <c r="L16" s="26"/>
      <c r="M16" s="26"/>
      <c r="N16" s="26"/>
      <c r="O16" s="26"/>
    </row>
    <row r="17" spans="1:19" ht="15.75" x14ac:dyDescent="0.25">
      <c r="A17" s="250" t="s">
        <v>121</v>
      </c>
      <c r="B17" s="251"/>
      <c r="C17" s="252"/>
      <c r="D17" s="196" t="s">
        <v>122</v>
      </c>
      <c r="E17" s="196" t="s">
        <v>123</v>
      </c>
      <c r="J17" s="2"/>
      <c r="K17" s="283" t="s">
        <v>132</v>
      </c>
      <c r="L17" s="254"/>
      <c r="M17" s="26"/>
      <c r="N17" s="26"/>
      <c r="O17" s="26"/>
    </row>
    <row r="18" spans="1:19" ht="15.75" x14ac:dyDescent="0.25">
      <c r="A18" s="274"/>
      <c r="B18" s="275"/>
      <c r="C18" s="276"/>
      <c r="D18" s="31"/>
      <c r="E18" s="31"/>
      <c r="J18" s="2"/>
      <c r="K18" s="254"/>
      <c r="L18" s="254"/>
      <c r="M18" s="26"/>
      <c r="N18" s="26"/>
      <c r="O18" s="26"/>
    </row>
    <row r="19" spans="1:19" ht="15.75" x14ac:dyDescent="0.25">
      <c r="A19" s="274"/>
      <c r="B19" s="275"/>
      <c r="C19" s="276"/>
      <c r="D19" s="31"/>
      <c r="E19" s="31"/>
      <c r="J19" s="2"/>
      <c r="K19" s="198"/>
    </row>
    <row r="20" spans="1:19" ht="15.75" x14ac:dyDescent="0.25">
      <c r="A20" s="274"/>
      <c r="B20" s="275"/>
      <c r="C20" s="276"/>
      <c r="D20" s="31"/>
      <c r="E20" s="31"/>
      <c r="J20" s="2"/>
      <c r="K20" s="198"/>
    </row>
    <row r="21" spans="1:19" ht="15.75" x14ac:dyDescent="0.25">
      <c r="A21" s="274"/>
      <c r="B21" s="275"/>
      <c r="C21" s="276"/>
      <c r="D21" s="31"/>
      <c r="E21" s="31"/>
      <c r="H21" s="26"/>
      <c r="I21" s="26"/>
      <c r="J21" s="26"/>
      <c r="K21" s="193"/>
    </row>
    <row r="22" spans="1:19" ht="15.75" x14ac:dyDescent="0.25">
      <c r="A22" s="287" t="s">
        <v>124</v>
      </c>
      <c r="B22" s="287"/>
      <c r="C22" s="287"/>
      <c r="D22" s="32">
        <f>SUM(D18:D21)</f>
        <v>0</v>
      </c>
      <c r="E22" s="32">
        <f>SUM(E18:E21)</f>
        <v>0</v>
      </c>
      <c r="H22" s="26"/>
      <c r="I22" s="26"/>
      <c r="J22" s="26"/>
      <c r="K22" s="193"/>
    </row>
    <row r="23" spans="1:19" ht="15.75" x14ac:dyDescent="0.25">
      <c r="H23" s="26"/>
      <c r="I23" s="26"/>
      <c r="J23" s="26"/>
      <c r="K23" s="193"/>
    </row>
    <row r="24" spans="1:19" s="26" customFormat="1" ht="15.75" x14ac:dyDescent="0.25">
      <c r="A24" s="255" t="s">
        <v>68</v>
      </c>
      <c r="B24" s="256"/>
      <c r="C24" s="256"/>
      <c r="D24" s="256"/>
      <c r="F24" s="33"/>
      <c r="K24" s="193"/>
    </row>
    <row r="25" spans="1:19" s="26" customFormat="1" ht="15.75" x14ac:dyDescent="0.25">
      <c r="A25" s="250" t="s">
        <v>69</v>
      </c>
      <c r="B25" s="251"/>
      <c r="C25" s="252"/>
      <c r="D25" s="30">
        <f>D22</f>
        <v>0</v>
      </c>
      <c r="F25" s="33"/>
      <c r="K25" s="193"/>
    </row>
    <row r="26" spans="1:19" s="26" customFormat="1" ht="15.75" x14ac:dyDescent="0.25">
      <c r="A26" s="250" t="s">
        <v>70</v>
      </c>
      <c r="B26" s="251"/>
      <c r="C26" s="252"/>
      <c r="D26" s="34" t="e">
        <f>D27/D25</f>
        <v>#DIV/0!</v>
      </c>
      <c r="K26" s="193"/>
    </row>
    <row r="27" spans="1:19" s="26" customFormat="1" ht="15.75" x14ac:dyDescent="0.25">
      <c r="A27" s="250" t="s">
        <v>71</v>
      </c>
      <c r="B27" s="251"/>
      <c r="C27" s="252"/>
      <c r="D27" s="30">
        <f>E22</f>
        <v>0</v>
      </c>
      <c r="K27" s="193"/>
    </row>
    <row r="28" spans="1:19" s="26" customFormat="1" ht="15.75" x14ac:dyDescent="0.25">
      <c r="A28" s="250" t="s">
        <v>52</v>
      </c>
      <c r="B28" s="251"/>
      <c r="C28" s="252"/>
      <c r="D28" s="35">
        <f>Finanzierungsplan!B21</f>
        <v>0</v>
      </c>
      <c r="E28" s="36" t="str">
        <f>IF(D28&lt;D27,"ACHTUNG","OK")</f>
        <v>OK</v>
      </c>
      <c r="K28" s="193"/>
    </row>
    <row r="29" spans="1:19" s="26" customFormat="1" ht="15.75" customHeight="1" x14ac:dyDescent="0.25">
      <c r="A29" s="250" t="s">
        <v>72</v>
      </c>
      <c r="B29" s="251"/>
      <c r="C29" s="252"/>
      <c r="D29" s="31"/>
      <c r="K29" s="253" t="s">
        <v>204</v>
      </c>
      <c r="L29" s="284"/>
    </row>
    <row r="30" spans="1:19" s="26" customFormat="1" ht="15.75" customHeight="1" x14ac:dyDescent="0.25">
      <c r="A30" s="250" t="s">
        <v>73</v>
      </c>
      <c r="B30" s="251"/>
      <c r="C30" s="252"/>
      <c r="D30" s="30">
        <f>D25-D27-D29</f>
        <v>0</v>
      </c>
      <c r="K30" s="253"/>
      <c r="L30" s="284"/>
      <c r="P30" s="1"/>
    </row>
    <row r="31" spans="1:19" s="39" customFormat="1" ht="15.75" x14ac:dyDescent="0.25">
      <c r="A31" s="250" t="s">
        <v>74</v>
      </c>
      <c r="B31" s="251"/>
      <c r="C31" s="252"/>
      <c r="D31" s="37" t="e">
        <f>D30/D25</f>
        <v>#DIV/0!</v>
      </c>
      <c r="E31" s="38"/>
      <c r="F31" s="26"/>
      <c r="G31" s="26"/>
      <c r="H31" s="26"/>
      <c r="I31" s="26"/>
      <c r="J31" s="26"/>
      <c r="K31" s="254"/>
      <c r="L31" s="254"/>
      <c r="M31" s="1"/>
      <c r="N31" s="1"/>
      <c r="O31" s="1"/>
      <c r="P31" s="1"/>
      <c r="Q31" s="38"/>
      <c r="R31" s="38"/>
      <c r="S31" s="38"/>
    </row>
    <row r="32" spans="1:19" ht="15.75" x14ac:dyDescent="0.25">
      <c r="A32" s="250"/>
      <c r="B32" s="251"/>
      <c r="C32" s="252"/>
      <c r="D32" s="37"/>
      <c r="F32" s="26"/>
      <c r="G32" s="26"/>
      <c r="H32" s="26"/>
      <c r="I32" s="26"/>
      <c r="J32" s="26"/>
      <c r="K32" s="254"/>
      <c r="L32" s="254"/>
    </row>
    <row r="33" spans="1:12" ht="15.75" x14ac:dyDescent="0.25">
      <c r="A33" s="250" t="s">
        <v>152</v>
      </c>
      <c r="B33" s="251"/>
      <c r="C33" s="252"/>
      <c r="D33" s="37"/>
      <c r="F33" s="26"/>
      <c r="G33" s="26"/>
      <c r="H33" s="26"/>
      <c r="I33" s="26"/>
      <c r="J33" s="26"/>
      <c r="K33" s="254"/>
      <c r="L33" s="254"/>
    </row>
    <row r="34" spans="1:12" ht="15.75" x14ac:dyDescent="0.25">
      <c r="A34" s="250" t="s">
        <v>150</v>
      </c>
      <c r="B34" s="251"/>
      <c r="C34" s="252"/>
      <c r="D34" s="31"/>
      <c r="F34" s="26"/>
      <c r="G34" s="26"/>
      <c r="H34" s="26"/>
      <c r="I34" s="26"/>
      <c r="J34" s="26"/>
      <c r="K34" s="253" t="s">
        <v>153</v>
      </c>
      <c r="L34" s="254"/>
    </row>
    <row r="35" spans="1:12" ht="15.75" customHeight="1" x14ac:dyDescent="0.25">
      <c r="A35" s="250" t="s">
        <v>151</v>
      </c>
      <c r="B35" s="251"/>
      <c r="C35" s="252"/>
      <c r="D35" s="31"/>
      <c r="E35" s="40"/>
      <c r="I35" s="201"/>
      <c r="K35" s="254"/>
      <c r="L35" s="254"/>
    </row>
    <row r="36" spans="1:12" x14ac:dyDescent="0.25">
      <c r="K36" s="254"/>
      <c r="L36" s="254"/>
    </row>
    <row r="37" spans="1:12" x14ac:dyDescent="0.25">
      <c r="K37" s="254"/>
      <c r="L37" s="254"/>
    </row>
    <row r="38" spans="1:12" x14ac:dyDescent="0.25">
      <c r="K38" s="254"/>
      <c r="L38" s="254"/>
    </row>
    <row r="39" spans="1:12" x14ac:dyDescent="0.25">
      <c r="D39" s="41"/>
      <c r="K39" s="200"/>
      <c r="L39" s="199"/>
    </row>
    <row r="40" spans="1:12" x14ac:dyDescent="0.25">
      <c r="K40" s="200"/>
      <c r="L40" s="199"/>
    </row>
  </sheetData>
  <mergeCells count="36">
    <mergeCell ref="K17:L18"/>
    <mergeCell ref="K29:L33"/>
    <mergeCell ref="F14:G14"/>
    <mergeCell ref="A31:C31"/>
    <mergeCell ref="A30:C30"/>
    <mergeCell ref="A28:C28"/>
    <mergeCell ref="A17:C17"/>
    <mergeCell ref="A18:C18"/>
    <mergeCell ref="A19:C19"/>
    <mergeCell ref="A27:C27"/>
    <mergeCell ref="A25:C25"/>
    <mergeCell ref="A26:C26"/>
    <mergeCell ref="A29:C29"/>
    <mergeCell ref="A21:C21"/>
    <mergeCell ref="A22:C22"/>
    <mergeCell ref="A16:E16"/>
    <mergeCell ref="A24:D24"/>
    <mergeCell ref="K7:K11"/>
    <mergeCell ref="A11:C11"/>
    <mergeCell ref="A12:C12"/>
    <mergeCell ref="A14:C14"/>
    <mergeCell ref="H14:I14"/>
    <mergeCell ref="D11:E11"/>
    <mergeCell ref="D12:E12"/>
    <mergeCell ref="D14:E14"/>
    <mergeCell ref="H11:I11"/>
    <mergeCell ref="A20:C20"/>
    <mergeCell ref="D13:E13"/>
    <mergeCell ref="A13:C13"/>
    <mergeCell ref="A3:I9"/>
    <mergeCell ref="K12:L14"/>
    <mergeCell ref="A34:C34"/>
    <mergeCell ref="A35:C35"/>
    <mergeCell ref="A32:C32"/>
    <mergeCell ref="A33:C33"/>
    <mergeCell ref="K34:L38"/>
  </mergeCells>
  <pageMargins left="0.70866141732283472" right="0.70866141732283472" top="0.78740157480314965" bottom="0.78740157480314965" header="0.31496062992125984" footer="0.31496062992125984"/>
  <pageSetup paperSize="9" scale="70" fitToHeight="3" orientation="landscape" r:id="rId1"/>
  <headerFooter>
    <oddHeader>&amp;RFFG-Kostenplan
&amp;D</oddHeader>
    <oddFooter>&amp;L&amp;F&amp;A&amp;RSeite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view="pageBreakPreview" topLeftCell="A32" zoomScale="80" zoomScaleNormal="80" zoomScaleSheetLayoutView="80" workbookViewId="0">
      <selection activeCell="G44" sqref="G44"/>
    </sheetView>
  </sheetViews>
  <sheetFormatPr baseColWidth="10" defaultColWidth="11.5703125" defaultRowHeight="15.75" x14ac:dyDescent="0.25"/>
  <cols>
    <col min="1" max="1" width="71.7109375" style="42" customWidth="1"/>
    <col min="2" max="2" width="8.7109375" style="44" bestFit="1" customWidth="1"/>
    <col min="3" max="3" width="13.5703125" style="42" customWidth="1"/>
    <col min="4" max="4" width="21.28515625" style="42" customWidth="1"/>
    <col min="5" max="5" width="21" style="42" customWidth="1"/>
    <col min="6" max="6" width="20.7109375" style="42" customWidth="1"/>
    <col min="7" max="7" width="20.85546875" style="42" customWidth="1"/>
    <col min="8" max="8" width="118.140625" style="42" customWidth="1"/>
    <col min="9" max="16384" width="11.5703125" style="42"/>
  </cols>
  <sheetData>
    <row r="1" spans="1:7" ht="18.75" x14ac:dyDescent="0.3">
      <c r="A1" s="12" t="s">
        <v>60</v>
      </c>
      <c r="B1" s="47"/>
    </row>
    <row r="2" spans="1:7" x14ac:dyDescent="0.25">
      <c r="A2" s="307" t="s">
        <v>55</v>
      </c>
      <c r="B2" s="254"/>
      <c r="C2" s="254"/>
      <c r="D2" s="254"/>
      <c r="E2" s="254"/>
      <c r="F2" s="254"/>
      <c r="G2" s="254"/>
    </row>
    <row r="3" spans="1:7" ht="16.5" thickBot="1" x14ac:dyDescent="0.3">
      <c r="A3" s="308" t="s">
        <v>133</v>
      </c>
      <c r="B3" s="254"/>
      <c r="C3" s="254"/>
      <c r="D3" s="254"/>
      <c r="E3" s="254"/>
      <c r="F3" s="254"/>
      <c r="G3" s="254"/>
    </row>
    <row r="4" spans="1:7" ht="16.5" customHeight="1" thickBot="1" x14ac:dyDescent="0.3">
      <c r="A4" s="48" t="s">
        <v>134</v>
      </c>
      <c r="B4" s="49"/>
      <c r="C4" s="50"/>
      <c r="D4" s="50"/>
      <c r="E4" s="50"/>
      <c r="F4" s="51"/>
      <c r="G4" s="43"/>
    </row>
    <row r="5" spans="1:7" ht="17.25" thickTop="1" thickBot="1" x14ac:dyDescent="0.3">
      <c r="A5" s="52" t="s">
        <v>44</v>
      </c>
      <c r="B5" s="53"/>
      <c r="C5" s="54"/>
      <c r="D5" s="54"/>
      <c r="E5" s="54"/>
      <c r="F5" s="54"/>
      <c r="G5" s="54"/>
    </row>
    <row r="6" spans="1:7" s="4" customFormat="1" ht="17.25" customHeight="1" thickTop="1" thickBot="1" x14ac:dyDescent="0.3">
      <c r="A6" s="202" t="s">
        <v>6</v>
      </c>
      <c r="B6" s="234" t="s">
        <v>155</v>
      </c>
      <c r="C6" s="209" t="s">
        <v>7</v>
      </c>
      <c r="D6" s="209" t="s">
        <v>8</v>
      </c>
      <c r="E6" s="209" t="s">
        <v>61</v>
      </c>
      <c r="F6" s="209" t="s">
        <v>54</v>
      </c>
      <c r="G6" s="209" t="s">
        <v>114</v>
      </c>
    </row>
    <row r="7" spans="1:7" x14ac:dyDescent="0.25">
      <c r="A7" s="55" t="s">
        <v>19</v>
      </c>
      <c r="B7" s="56" t="s">
        <v>156</v>
      </c>
      <c r="C7" s="57"/>
      <c r="D7" s="58" t="s">
        <v>10</v>
      </c>
      <c r="E7" s="59">
        <v>15</v>
      </c>
      <c r="F7" s="60">
        <f>C7*E7</f>
        <v>0</v>
      </c>
      <c r="G7" s="61"/>
    </row>
    <row r="8" spans="1:7" x14ac:dyDescent="0.25">
      <c r="A8" s="62" t="s">
        <v>20</v>
      </c>
      <c r="B8" s="63" t="s">
        <v>157</v>
      </c>
      <c r="C8" s="64"/>
      <c r="D8" s="65" t="s">
        <v>10</v>
      </c>
      <c r="E8" s="66">
        <v>5.2</v>
      </c>
      <c r="F8" s="67">
        <f>C8*E8</f>
        <v>0</v>
      </c>
      <c r="G8" s="68"/>
    </row>
    <row r="9" spans="1:7" x14ac:dyDescent="0.25">
      <c r="A9" s="62" t="s">
        <v>91</v>
      </c>
      <c r="B9" s="87" t="s">
        <v>158</v>
      </c>
      <c r="C9" s="88"/>
      <c r="D9" s="89" t="s">
        <v>10</v>
      </c>
      <c r="E9" s="90">
        <v>3.5</v>
      </c>
      <c r="F9" s="91"/>
      <c r="G9" s="92"/>
    </row>
    <row r="10" spans="1:7" ht="16.5" thickBot="1" x14ac:dyDescent="0.3">
      <c r="A10" s="69" t="s">
        <v>211</v>
      </c>
      <c r="B10" s="70" t="s">
        <v>210</v>
      </c>
      <c r="C10" s="71"/>
      <c r="D10" s="72" t="s">
        <v>10</v>
      </c>
      <c r="E10" s="73">
        <v>25</v>
      </c>
      <c r="F10" s="74">
        <f>C10*E10</f>
        <v>0</v>
      </c>
      <c r="G10" s="75"/>
    </row>
    <row r="11" spans="1:7" ht="16.5" thickBot="1" x14ac:dyDescent="0.3">
      <c r="A11" s="76"/>
      <c r="B11" s="77"/>
      <c r="C11" s="78"/>
      <c r="D11" s="290" t="s">
        <v>21</v>
      </c>
      <c r="E11" s="290"/>
      <c r="F11" s="79">
        <f>SUM(F7:F10)</f>
        <v>0</v>
      </c>
      <c r="G11" s="76"/>
    </row>
    <row r="12" spans="1:7" ht="16.5" thickBot="1" x14ac:dyDescent="0.3">
      <c r="C12" s="45"/>
    </row>
    <row r="13" spans="1:7" ht="17.25" thickTop="1" thickBot="1" x14ac:dyDescent="0.3">
      <c r="A13" s="80" t="s">
        <v>45</v>
      </c>
      <c r="B13" s="81"/>
      <c r="C13" s="82"/>
      <c r="D13" s="82"/>
      <c r="E13" s="82"/>
      <c r="F13" s="82"/>
      <c r="G13" s="82"/>
    </row>
    <row r="14" spans="1:7" ht="17.25" thickTop="1" thickBot="1" x14ac:dyDescent="0.3">
      <c r="A14" s="202" t="s">
        <v>6</v>
      </c>
      <c r="B14" s="234" t="s">
        <v>155</v>
      </c>
      <c r="C14" s="235" t="s">
        <v>7</v>
      </c>
      <c r="D14" s="209" t="s">
        <v>8</v>
      </c>
      <c r="E14" s="209" t="s">
        <v>61</v>
      </c>
      <c r="F14" s="209" t="s">
        <v>54</v>
      </c>
      <c r="G14" s="209" t="s">
        <v>114</v>
      </c>
    </row>
    <row r="15" spans="1:7" x14ac:dyDescent="0.25">
      <c r="A15" s="55" t="s">
        <v>9</v>
      </c>
      <c r="B15" s="56" t="s">
        <v>159</v>
      </c>
      <c r="C15" s="57"/>
      <c r="D15" s="58" t="s">
        <v>10</v>
      </c>
      <c r="E15" s="59">
        <v>46.5</v>
      </c>
      <c r="F15" s="60">
        <f>C15*E15</f>
        <v>0</v>
      </c>
      <c r="G15" s="83"/>
    </row>
    <row r="16" spans="1:7" x14ac:dyDescent="0.25">
      <c r="A16" s="62" t="s">
        <v>11</v>
      </c>
      <c r="B16" s="63" t="s">
        <v>160</v>
      </c>
      <c r="C16" s="64"/>
      <c r="D16" s="65" t="s">
        <v>10</v>
      </c>
      <c r="E16" s="66">
        <v>57</v>
      </c>
      <c r="F16" s="67">
        <f t="shared" ref="F16:F35" si="0">C16*E16</f>
        <v>0</v>
      </c>
      <c r="G16" s="84"/>
    </row>
    <row r="17" spans="1:8" x14ac:dyDescent="0.25">
      <c r="A17" s="62" t="s">
        <v>62</v>
      </c>
      <c r="B17" s="63" t="s">
        <v>161</v>
      </c>
      <c r="C17" s="64"/>
      <c r="D17" s="65" t="s">
        <v>10</v>
      </c>
      <c r="E17" s="66">
        <v>10</v>
      </c>
      <c r="F17" s="67">
        <f t="shared" si="0"/>
        <v>0</v>
      </c>
      <c r="G17" s="84"/>
      <c r="H17" s="85"/>
    </row>
    <row r="18" spans="1:8" x14ac:dyDescent="0.25">
      <c r="A18" s="62" t="s">
        <v>12</v>
      </c>
      <c r="B18" s="63" t="s">
        <v>162</v>
      </c>
      <c r="C18" s="64"/>
      <c r="D18" s="65" t="s">
        <v>10</v>
      </c>
      <c r="E18" s="66">
        <v>41</v>
      </c>
      <c r="F18" s="67">
        <f>C18*E18</f>
        <v>0</v>
      </c>
      <c r="G18" s="84"/>
    </row>
    <row r="19" spans="1:8" x14ac:dyDescent="0.25">
      <c r="A19" s="62" t="s">
        <v>13</v>
      </c>
      <c r="B19" s="63" t="s">
        <v>163</v>
      </c>
      <c r="C19" s="64"/>
      <c r="D19" s="65" t="s">
        <v>10</v>
      </c>
      <c r="E19" s="66">
        <v>46.5</v>
      </c>
      <c r="F19" s="67">
        <f t="shared" si="0"/>
        <v>0</v>
      </c>
      <c r="G19" s="84"/>
    </row>
    <row r="20" spans="1:8" x14ac:dyDescent="0.25">
      <c r="A20" s="62" t="s">
        <v>92</v>
      </c>
      <c r="B20" s="63" t="s">
        <v>164</v>
      </c>
      <c r="C20" s="64"/>
      <c r="D20" s="65" t="s">
        <v>10</v>
      </c>
      <c r="E20" s="66">
        <v>52.5</v>
      </c>
      <c r="F20" s="67">
        <f>C20*E20</f>
        <v>0</v>
      </c>
      <c r="G20" s="84"/>
    </row>
    <row r="21" spans="1:8" x14ac:dyDescent="0.25">
      <c r="A21" s="62" t="s">
        <v>14</v>
      </c>
      <c r="B21" s="63" t="s">
        <v>165</v>
      </c>
      <c r="C21" s="64"/>
      <c r="D21" s="65" t="s">
        <v>10</v>
      </c>
      <c r="E21" s="66">
        <v>2.7</v>
      </c>
      <c r="F21" s="67">
        <f t="shared" si="0"/>
        <v>0</v>
      </c>
      <c r="G21" s="84"/>
    </row>
    <row r="22" spans="1:8" ht="15" customHeight="1" x14ac:dyDescent="0.25">
      <c r="A22" s="62" t="s">
        <v>15</v>
      </c>
      <c r="B22" s="63" t="s">
        <v>166</v>
      </c>
      <c r="C22" s="64"/>
      <c r="D22" s="65" t="s">
        <v>10</v>
      </c>
      <c r="E22" s="66">
        <v>62</v>
      </c>
      <c r="F22" s="67">
        <f>C22*E22</f>
        <v>0</v>
      </c>
      <c r="G22" s="68"/>
    </row>
    <row r="23" spans="1:8" ht="15" customHeight="1" x14ac:dyDescent="0.25">
      <c r="A23" s="62" t="s">
        <v>16</v>
      </c>
      <c r="B23" s="63" t="s">
        <v>167</v>
      </c>
      <c r="C23" s="64"/>
      <c r="D23" s="65" t="s">
        <v>10</v>
      </c>
      <c r="E23" s="66">
        <v>15</v>
      </c>
      <c r="F23" s="67">
        <f t="shared" si="0"/>
        <v>0</v>
      </c>
      <c r="G23" s="68"/>
    </row>
    <row r="24" spans="1:8" ht="15" customHeight="1" x14ac:dyDescent="0.25">
      <c r="A24" s="62" t="s">
        <v>93</v>
      </c>
      <c r="B24" s="63" t="s">
        <v>168</v>
      </c>
      <c r="C24" s="64"/>
      <c r="D24" s="65" t="s">
        <v>10</v>
      </c>
      <c r="E24" s="66">
        <v>70</v>
      </c>
      <c r="F24" s="67">
        <f t="shared" si="0"/>
        <v>0</v>
      </c>
      <c r="G24" s="68"/>
    </row>
    <row r="25" spans="1:8" x14ac:dyDescent="0.25">
      <c r="A25" s="62" t="s">
        <v>212</v>
      </c>
      <c r="B25" s="63" t="s">
        <v>169</v>
      </c>
      <c r="C25" s="64"/>
      <c r="D25" s="65" t="s">
        <v>10</v>
      </c>
      <c r="E25" s="66">
        <v>100</v>
      </c>
      <c r="F25" s="67">
        <f t="shared" si="0"/>
        <v>0</v>
      </c>
      <c r="G25" s="68"/>
    </row>
    <row r="26" spans="1:8" ht="15" customHeight="1" x14ac:dyDescent="0.25">
      <c r="A26" s="62" t="s">
        <v>17</v>
      </c>
      <c r="B26" s="63" t="s">
        <v>170</v>
      </c>
      <c r="C26" s="64"/>
      <c r="D26" s="65" t="s">
        <v>10</v>
      </c>
      <c r="E26" s="66">
        <v>150</v>
      </c>
      <c r="F26" s="67">
        <f t="shared" si="0"/>
        <v>0</v>
      </c>
      <c r="G26" s="68"/>
    </row>
    <row r="27" spans="1:8" ht="15" customHeight="1" x14ac:dyDescent="0.25">
      <c r="A27" s="62" t="s">
        <v>18</v>
      </c>
      <c r="B27" s="63" t="s">
        <v>171</v>
      </c>
      <c r="C27" s="64"/>
      <c r="D27" s="65" t="s">
        <v>10</v>
      </c>
      <c r="E27" s="66">
        <v>250</v>
      </c>
      <c r="F27" s="67">
        <f t="shared" ref="F27:F34" si="1">C27*E27</f>
        <v>0</v>
      </c>
      <c r="G27" s="68"/>
    </row>
    <row r="28" spans="1:8" ht="15" customHeight="1" x14ac:dyDescent="0.25">
      <c r="A28" s="62" t="s">
        <v>201</v>
      </c>
      <c r="B28" s="63" t="s">
        <v>202</v>
      </c>
      <c r="C28" s="64"/>
      <c r="D28" s="65" t="s">
        <v>10</v>
      </c>
      <c r="E28" s="66">
        <v>50</v>
      </c>
      <c r="F28" s="67">
        <f t="shared" si="1"/>
        <v>0</v>
      </c>
      <c r="G28" s="92"/>
    </row>
    <row r="29" spans="1:8" ht="15" customHeight="1" x14ac:dyDescent="0.25">
      <c r="A29" s="86" t="s">
        <v>213</v>
      </c>
      <c r="B29" s="87" t="s">
        <v>214</v>
      </c>
      <c r="C29" s="88"/>
      <c r="D29" s="89" t="s">
        <v>10</v>
      </c>
      <c r="E29" s="90">
        <v>50</v>
      </c>
      <c r="F29" s="91">
        <f t="shared" si="1"/>
        <v>0</v>
      </c>
      <c r="G29" s="92"/>
    </row>
    <row r="30" spans="1:8" ht="15" customHeight="1" x14ac:dyDescent="0.25">
      <c r="A30" s="86" t="s">
        <v>215</v>
      </c>
      <c r="B30" s="87" t="s">
        <v>216</v>
      </c>
      <c r="C30" s="88"/>
      <c r="D30" s="89" t="s">
        <v>10</v>
      </c>
      <c r="E30" s="90">
        <v>100</v>
      </c>
      <c r="F30" s="91">
        <f t="shared" si="1"/>
        <v>0</v>
      </c>
      <c r="G30" s="92"/>
    </row>
    <row r="31" spans="1:8" ht="15" customHeight="1" x14ac:dyDescent="0.25">
      <c r="A31" s="86" t="s">
        <v>217</v>
      </c>
      <c r="B31" s="87" t="s">
        <v>218</v>
      </c>
      <c r="C31" s="88"/>
      <c r="D31" s="89" t="s">
        <v>10</v>
      </c>
      <c r="E31" s="90">
        <v>110</v>
      </c>
      <c r="F31" s="91">
        <f t="shared" si="1"/>
        <v>0</v>
      </c>
      <c r="G31" s="92"/>
    </row>
    <row r="32" spans="1:8" ht="15" customHeight="1" x14ac:dyDescent="0.25">
      <c r="A32" s="86" t="s">
        <v>219</v>
      </c>
      <c r="B32" s="87" t="s">
        <v>220</v>
      </c>
      <c r="C32" s="88"/>
      <c r="D32" s="89" t="s">
        <v>10</v>
      </c>
      <c r="E32" s="90">
        <v>38</v>
      </c>
      <c r="F32" s="91">
        <f t="shared" si="1"/>
        <v>0</v>
      </c>
      <c r="G32" s="92"/>
    </row>
    <row r="33" spans="1:7" ht="15" customHeight="1" x14ac:dyDescent="0.25">
      <c r="A33" s="86" t="s">
        <v>221</v>
      </c>
      <c r="B33" s="87" t="s">
        <v>222</v>
      </c>
      <c r="C33" s="88"/>
      <c r="D33" s="89" t="s">
        <v>10</v>
      </c>
      <c r="E33" s="90">
        <v>25</v>
      </c>
      <c r="F33" s="91">
        <f t="shared" si="1"/>
        <v>0</v>
      </c>
      <c r="G33" s="92"/>
    </row>
    <row r="34" spans="1:7" ht="15" customHeight="1" x14ac:dyDescent="0.25">
      <c r="A34" s="86" t="s">
        <v>223</v>
      </c>
      <c r="B34" s="87" t="s">
        <v>224</v>
      </c>
      <c r="C34" s="88"/>
      <c r="D34" s="89" t="s">
        <v>10</v>
      </c>
      <c r="E34" s="90">
        <v>15</v>
      </c>
      <c r="F34" s="91">
        <f t="shared" si="1"/>
        <v>0</v>
      </c>
      <c r="G34" s="92"/>
    </row>
    <row r="35" spans="1:7" ht="15" customHeight="1" thickBot="1" x14ac:dyDescent="0.3">
      <c r="A35" s="69" t="s">
        <v>225</v>
      </c>
      <c r="B35" s="70" t="s">
        <v>226</v>
      </c>
      <c r="C35" s="71"/>
      <c r="D35" s="72" t="s">
        <v>10</v>
      </c>
      <c r="E35" s="73">
        <v>60</v>
      </c>
      <c r="F35" s="74">
        <f t="shared" si="0"/>
        <v>0</v>
      </c>
      <c r="G35" s="75"/>
    </row>
    <row r="36" spans="1:7" ht="15" customHeight="1" thickBot="1" x14ac:dyDescent="0.3">
      <c r="A36" s="76"/>
      <c r="B36" s="77"/>
      <c r="C36" s="78"/>
      <c r="D36" s="290" t="s">
        <v>21</v>
      </c>
      <c r="E36" s="290"/>
      <c r="F36" s="79">
        <f>SUM(F15:F35)</f>
        <v>0</v>
      </c>
      <c r="G36" s="76"/>
    </row>
    <row r="37" spans="1:7" ht="16.5" thickBot="1" x14ac:dyDescent="0.3">
      <c r="C37" s="45"/>
    </row>
    <row r="38" spans="1:7" ht="17.25" thickTop="1" thickBot="1" x14ac:dyDescent="0.3">
      <c r="A38" s="288" t="s">
        <v>22</v>
      </c>
      <c r="B38" s="289"/>
      <c r="C38" s="289"/>
      <c r="D38" s="289"/>
      <c r="E38" s="289"/>
      <c r="F38" s="289"/>
      <c r="G38" s="289"/>
    </row>
    <row r="39" spans="1:7" ht="17.25" thickTop="1" thickBot="1" x14ac:dyDescent="0.3">
      <c r="A39" s="203" t="s">
        <v>6</v>
      </c>
      <c r="B39" s="220" t="s">
        <v>155</v>
      </c>
      <c r="C39" s="228" t="s">
        <v>7</v>
      </c>
      <c r="D39" s="208" t="s">
        <v>8</v>
      </c>
      <c r="E39" s="208" t="s">
        <v>61</v>
      </c>
      <c r="F39" s="233" t="s">
        <v>54</v>
      </c>
      <c r="G39" s="208" t="s">
        <v>114</v>
      </c>
    </row>
    <row r="40" spans="1:7" x14ac:dyDescent="0.25">
      <c r="A40" s="93" t="s">
        <v>94</v>
      </c>
      <c r="B40" s="94" t="s">
        <v>172</v>
      </c>
      <c r="C40" s="95"/>
      <c r="D40" s="96" t="s">
        <v>10</v>
      </c>
      <c r="E40" s="97">
        <v>7.2</v>
      </c>
      <c r="F40" s="98">
        <f>C40*E40</f>
        <v>0</v>
      </c>
      <c r="G40" s="68"/>
    </row>
    <row r="41" spans="1:7" x14ac:dyDescent="0.25">
      <c r="A41" s="99" t="s">
        <v>95</v>
      </c>
      <c r="B41" s="100" t="s">
        <v>173</v>
      </c>
      <c r="C41" s="101"/>
      <c r="D41" s="102" t="s">
        <v>10</v>
      </c>
      <c r="E41" s="103">
        <v>10.3</v>
      </c>
      <c r="F41" s="104">
        <f t="shared" ref="F41" si="2">C41*E41</f>
        <v>0</v>
      </c>
      <c r="G41" s="68"/>
    </row>
    <row r="42" spans="1:7" x14ac:dyDescent="0.25">
      <c r="A42" s="99" t="s">
        <v>23</v>
      </c>
      <c r="B42" s="100" t="s">
        <v>174</v>
      </c>
      <c r="C42" s="101"/>
      <c r="D42" s="102" t="s">
        <v>10</v>
      </c>
      <c r="E42" s="103">
        <v>3.8</v>
      </c>
      <c r="F42" s="104">
        <f>C42*E42</f>
        <v>0</v>
      </c>
      <c r="G42" s="68"/>
    </row>
    <row r="43" spans="1:7" x14ac:dyDescent="0.25">
      <c r="A43" s="105" t="s">
        <v>24</v>
      </c>
      <c r="B43" s="100" t="s">
        <v>175</v>
      </c>
      <c r="C43" s="106"/>
      <c r="D43" s="102" t="s">
        <v>10</v>
      </c>
      <c r="E43" s="103">
        <v>4.4000000000000004</v>
      </c>
      <c r="F43" s="104">
        <f>C43*E43</f>
        <v>0</v>
      </c>
      <c r="G43" s="68"/>
    </row>
    <row r="44" spans="1:7" x14ac:dyDescent="0.25">
      <c r="A44" s="99" t="s">
        <v>25</v>
      </c>
      <c r="B44" s="100" t="s">
        <v>176</v>
      </c>
      <c r="C44" s="101"/>
      <c r="D44" s="102" t="s">
        <v>10</v>
      </c>
      <c r="E44" s="103">
        <v>5</v>
      </c>
      <c r="F44" s="104">
        <f>C44*E44</f>
        <v>0</v>
      </c>
      <c r="G44" s="68"/>
    </row>
    <row r="45" spans="1:7" x14ac:dyDescent="0.25">
      <c r="A45" s="99" t="s">
        <v>26</v>
      </c>
      <c r="B45" s="100" t="s">
        <v>177</v>
      </c>
      <c r="C45" s="101"/>
      <c r="D45" s="102" t="s">
        <v>10</v>
      </c>
      <c r="E45" s="103">
        <v>8</v>
      </c>
      <c r="F45" s="104">
        <f t="shared" ref="F45" si="3">C45*E45</f>
        <v>0</v>
      </c>
      <c r="G45" s="68"/>
    </row>
    <row r="46" spans="1:7" ht="16.5" thickBot="1" x14ac:dyDescent="0.3">
      <c r="A46" s="107" t="s">
        <v>27</v>
      </c>
      <c r="B46" s="70" t="s">
        <v>178</v>
      </c>
      <c r="C46" s="108"/>
      <c r="D46" s="109" t="s">
        <v>28</v>
      </c>
      <c r="E46" s="110">
        <v>65</v>
      </c>
      <c r="F46" s="111">
        <f>C46*E46</f>
        <v>0</v>
      </c>
      <c r="G46" s="68"/>
    </row>
    <row r="47" spans="1:7" ht="16.5" thickBot="1" x14ac:dyDescent="0.3">
      <c r="A47" s="76"/>
      <c r="B47" s="77"/>
      <c r="C47" s="78"/>
      <c r="D47" s="291" t="s">
        <v>21</v>
      </c>
      <c r="E47" s="291"/>
      <c r="F47" s="79">
        <f>SUM(F40:F46)</f>
        <v>0</v>
      </c>
      <c r="G47" s="76"/>
    </row>
    <row r="48" spans="1:7" ht="16.5" thickBot="1" x14ac:dyDescent="0.3">
      <c r="C48" s="45"/>
    </row>
    <row r="49" spans="1:7" ht="17.25" thickTop="1" thickBot="1" x14ac:dyDescent="0.3">
      <c r="A49" s="288" t="s">
        <v>29</v>
      </c>
      <c r="B49" s="289"/>
      <c r="C49" s="289"/>
      <c r="D49" s="289"/>
      <c r="E49" s="289"/>
      <c r="F49" s="289"/>
      <c r="G49" s="289"/>
    </row>
    <row r="50" spans="1:7" ht="17.25" thickTop="1" thickBot="1" x14ac:dyDescent="0.3">
      <c r="A50" s="203" t="s">
        <v>6</v>
      </c>
      <c r="B50" s="220" t="s">
        <v>155</v>
      </c>
      <c r="C50" s="228" t="s">
        <v>7</v>
      </c>
      <c r="D50" s="208" t="s">
        <v>8</v>
      </c>
      <c r="E50" s="208" t="s">
        <v>61</v>
      </c>
      <c r="F50" s="233" t="s">
        <v>54</v>
      </c>
      <c r="G50" s="209" t="s">
        <v>114</v>
      </c>
    </row>
    <row r="51" spans="1:7" x14ac:dyDescent="0.25">
      <c r="A51" s="55" t="s">
        <v>30</v>
      </c>
      <c r="B51" s="56" t="s">
        <v>179</v>
      </c>
      <c r="C51" s="57"/>
      <c r="D51" s="112" t="s">
        <v>10</v>
      </c>
      <c r="E51" s="59">
        <v>1.5</v>
      </c>
      <c r="F51" s="113">
        <f>C51*E51</f>
        <v>0</v>
      </c>
      <c r="G51" s="114"/>
    </row>
    <row r="52" spans="1:7" x14ac:dyDescent="0.25">
      <c r="A52" s="62" t="s">
        <v>31</v>
      </c>
      <c r="B52" s="63" t="s">
        <v>180</v>
      </c>
      <c r="C52" s="64"/>
      <c r="D52" s="115" t="s">
        <v>10</v>
      </c>
      <c r="E52" s="66">
        <v>4</v>
      </c>
      <c r="F52" s="116">
        <f>C52*E52</f>
        <v>0</v>
      </c>
      <c r="G52" s="114"/>
    </row>
    <row r="53" spans="1:7" x14ac:dyDescent="0.25">
      <c r="A53" s="62" t="s">
        <v>32</v>
      </c>
      <c r="B53" s="63" t="s">
        <v>181</v>
      </c>
      <c r="C53" s="64"/>
      <c r="D53" s="115" t="s">
        <v>10</v>
      </c>
      <c r="E53" s="66">
        <v>6</v>
      </c>
      <c r="F53" s="116">
        <f t="shared" ref="F53:F56" si="4">C53*E53</f>
        <v>0</v>
      </c>
      <c r="G53" s="114"/>
    </row>
    <row r="54" spans="1:7" x14ac:dyDescent="0.25">
      <c r="A54" s="117" t="s">
        <v>96</v>
      </c>
      <c r="B54" s="87" t="s">
        <v>182</v>
      </c>
      <c r="C54" s="118"/>
      <c r="D54" s="119" t="s">
        <v>38</v>
      </c>
      <c r="E54" s="120">
        <v>70</v>
      </c>
      <c r="F54" s="116">
        <f>C54*E54</f>
        <v>0</v>
      </c>
      <c r="G54" s="114"/>
    </row>
    <row r="55" spans="1:7" x14ac:dyDescent="0.25">
      <c r="A55" s="117" t="s">
        <v>33</v>
      </c>
      <c r="B55" s="87" t="s">
        <v>183</v>
      </c>
      <c r="C55" s="118"/>
      <c r="D55" s="119" t="s">
        <v>34</v>
      </c>
      <c r="E55" s="120">
        <v>19</v>
      </c>
      <c r="F55" s="116">
        <f t="shared" ref="F55" si="5">C55*E55</f>
        <v>0</v>
      </c>
      <c r="G55" s="114"/>
    </row>
    <row r="56" spans="1:7" ht="16.5" thickBot="1" x14ac:dyDescent="0.3">
      <c r="A56" s="69" t="s">
        <v>227</v>
      </c>
      <c r="B56" s="70" t="s">
        <v>228</v>
      </c>
      <c r="C56" s="71"/>
      <c r="D56" s="121" t="s">
        <v>10</v>
      </c>
      <c r="E56" s="73">
        <v>4</v>
      </c>
      <c r="F56" s="122">
        <f t="shared" si="4"/>
        <v>0</v>
      </c>
      <c r="G56" s="123"/>
    </row>
    <row r="57" spans="1:7" ht="16.5" thickBot="1" x14ac:dyDescent="0.3">
      <c r="A57" s="76"/>
      <c r="B57" s="77"/>
      <c r="C57" s="78"/>
      <c r="D57" s="290" t="s">
        <v>21</v>
      </c>
      <c r="E57" s="290"/>
      <c r="F57" s="124">
        <f>SUM(F51:F56)</f>
        <v>0</v>
      </c>
      <c r="G57" s="125"/>
    </row>
    <row r="58" spans="1:7" ht="16.5" thickBot="1" x14ac:dyDescent="0.3">
      <c r="C58" s="45"/>
      <c r="G58" s="46"/>
    </row>
    <row r="59" spans="1:7" ht="17.25" thickTop="1" thickBot="1" x14ac:dyDescent="0.3">
      <c r="A59" s="292" t="s">
        <v>35</v>
      </c>
      <c r="B59" s="293"/>
      <c r="C59" s="293"/>
      <c r="D59" s="293"/>
      <c r="E59" s="293"/>
      <c r="F59" s="293"/>
      <c r="G59" s="294"/>
    </row>
    <row r="60" spans="1:7" ht="17.25" thickTop="1" thickBot="1" x14ac:dyDescent="0.3">
      <c r="A60" s="204" t="s">
        <v>6</v>
      </c>
      <c r="B60" s="229" t="s">
        <v>155</v>
      </c>
      <c r="C60" s="230" t="s">
        <v>7</v>
      </c>
      <c r="D60" s="231" t="s">
        <v>8</v>
      </c>
      <c r="E60" s="231" t="s">
        <v>61</v>
      </c>
      <c r="F60" s="232" t="s">
        <v>54</v>
      </c>
      <c r="G60" s="209" t="s">
        <v>114</v>
      </c>
    </row>
    <row r="61" spans="1:7" x14ac:dyDescent="0.25">
      <c r="A61" s="55" t="s">
        <v>125</v>
      </c>
      <c r="B61" s="56" t="s">
        <v>184</v>
      </c>
      <c r="C61" s="57"/>
      <c r="D61" s="112" t="s">
        <v>38</v>
      </c>
      <c r="E61" s="59">
        <v>620</v>
      </c>
      <c r="F61" s="60">
        <f>C61*E61</f>
        <v>0</v>
      </c>
      <c r="G61" s="83"/>
    </row>
    <row r="62" spans="1:7" x14ac:dyDescent="0.25">
      <c r="A62" s="62" t="s">
        <v>36</v>
      </c>
      <c r="B62" s="63" t="s">
        <v>185</v>
      </c>
      <c r="C62" s="64"/>
      <c r="D62" s="115" t="s">
        <v>38</v>
      </c>
      <c r="E62" s="66">
        <v>1550</v>
      </c>
      <c r="F62" s="67">
        <f>C62*E62</f>
        <v>0</v>
      </c>
      <c r="G62" s="84"/>
    </row>
    <row r="63" spans="1:7" x14ac:dyDescent="0.25">
      <c r="A63" s="62" t="s">
        <v>37</v>
      </c>
      <c r="B63" s="63" t="s">
        <v>186</v>
      </c>
      <c r="C63" s="64"/>
      <c r="D63" s="115" t="s">
        <v>38</v>
      </c>
      <c r="E63" s="66">
        <v>310</v>
      </c>
      <c r="F63" s="67">
        <f>C63*E63</f>
        <v>0</v>
      </c>
      <c r="G63" s="84"/>
    </row>
    <row r="64" spans="1:7" ht="16.5" thickBot="1" x14ac:dyDescent="0.3">
      <c r="A64" s="69" t="s">
        <v>97</v>
      </c>
      <c r="B64" s="70" t="s">
        <v>187</v>
      </c>
      <c r="C64" s="71"/>
      <c r="D64" s="121" t="s">
        <v>38</v>
      </c>
      <c r="E64" s="73">
        <v>410</v>
      </c>
      <c r="F64" s="74">
        <f>C64*E64</f>
        <v>0</v>
      </c>
      <c r="G64" s="123"/>
    </row>
    <row r="65" spans="1:8" ht="16.5" thickBot="1" x14ac:dyDescent="0.3">
      <c r="A65" s="76"/>
      <c r="B65" s="77"/>
      <c r="C65" s="78"/>
      <c r="D65" s="290" t="s">
        <v>21</v>
      </c>
      <c r="E65" s="290"/>
      <c r="F65" s="79">
        <f>SUM(F61:F64)</f>
        <v>0</v>
      </c>
      <c r="G65" s="125"/>
    </row>
    <row r="66" spans="1:8" ht="16.5" thickBot="1" x14ac:dyDescent="0.3">
      <c r="C66" s="45"/>
    </row>
    <row r="67" spans="1:8" ht="17.25" thickTop="1" thickBot="1" x14ac:dyDescent="0.3">
      <c r="A67" s="288" t="s">
        <v>103</v>
      </c>
      <c r="B67" s="289"/>
      <c r="C67" s="289"/>
      <c r="D67" s="289"/>
      <c r="E67" s="289"/>
      <c r="F67" s="289"/>
      <c r="G67" s="289"/>
    </row>
    <row r="68" spans="1:8" ht="17.25" thickTop="1" thickBot="1" x14ac:dyDescent="0.3">
      <c r="A68" s="203" t="s">
        <v>6</v>
      </c>
      <c r="B68" s="220" t="s">
        <v>155</v>
      </c>
      <c r="C68" s="228" t="s">
        <v>7</v>
      </c>
      <c r="D68" s="208" t="s">
        <v>8</v>
      </c>
      <c r="E68" s="208" t="s">
        <v>61</v>
      </c>
      <c r="F68" s="208" t="s">
        <v>54</v>
      </c>
      <c r="G68" s="209" t="s">
        <v>114</v>
      </c>
    </row>
    <row r="69" spans="1:8" x14ac:dyDescent="0.25">
      <c r="A69" s="126" t="s">
        <v>40</v>
      </c>
      <c r="B69" s="127" t="s">
        <v>188</v>
      </c>
      <c r="C69" s="95"/>
      <c r="D69" s="128" t="s">
        <v>39</v>
      </c>
      <c r="E69" s="97">
        <v>5200</v>
      </c>
      <c r="F69" s="129">
        <f>C69*E69</f>
        <v>0</v>
      </c>
      <c r="G69" s="114"/>
    </row>
    <row r="70" spans="1:8" x14ac:dyDescent="0.25">
      <c r="A70" s="130" t="s">
        <v>98</v>
      </c>
      <c r="B70" s="63" t="s">
        <v>189</v>
      </c>
      <c r="C70" s="131"/>
      <c r="D70" s="132" t="s">
        <v>39</v>
      </c>
      <c r="E70" s="133">
        <v>12350</v>
      </c>
      <c r="F70" s="134">
        <f>C70*E70</f>
        <v>0</v>
      </c>
      <c r="G70" s="135"/>
    </row>
    <row r="71" spans="1:8" x14ac:dyDescent="0.25">
      <c r="A71" s="130" t="s">
        <v>99</v>
      </c>
      <c r="B71" s="63" t="s">
        <v>190</v>
      </c>
      <c r="C71" s="131"/>
      <c r="D71" s="132" t="s">
        <v>39</v>
      </c>
      <c r="E71" s="133">
        <v>14450</v>
      </c>
      <c r="F71" s="134">
        <f t="shared" ref="F71:F77" si="6">C71*E71</f>
        <v>0</v>
      </c>
      <c r="G71" s="135"/>
    </row>
    <row r="72" spans="1:8" x14ac:dyDescent="0.25">
      <c r="A72" s="130" t="s">
        <v>100</v>
      </c>
      <c r="B72" s="63" t="s">
        <v>191</v>
      </c>
      <c r="C72" s="131"/>
      <c r="D72" s="132" t="s">
        <v>39</v>
      </c>
      <c r="E72" s="133">
        <v>16500</v>
      </c>
      <c r="F72" s="134">
        <f>C72*E72</f>
        <v>0</v>
      </c>
      <c r="G72" s="135"/>
    </row>
    <row r="73" spans="1:8" x14ac:dyDescent="0.25">
      <c r="A73" s="136" t="s">
        <v>41</v>
      </c>
      <c r="B73" s="63" t="s">
        <v>192</v>
      </c>
      <c r="C73" s="101"/>
      <c r="D73" s="132" t="s">
        <v>39</v>
      </c>
      <c r="E73" s="103">
        <v>2600</v>
      </c>
      <c r="F73" s="134">
        <f>C73*E73</f>
        <v>0</v>
      </c>
      <c r="G73" s="135"/>
    </row>
    <row r="74" spans="1:8" x14ac:dyDescent="0.25">
      <c r="A74" s="130" t="s">
        <v>101</v>
      </c>
      <c r="B74" s="63" t="s">
        <v>193</v>
      </c>
      <c r="C74" s="131"/>
      <c r="D74" s="132" t="s">
        <v>39</v>
      </c>
      <c r="E74" s="133">
        <v>1030</v>
      </c>
      <c r="F74" s="134">
        <f t="shared" si="6"/>
        <v>0</v>
      </c>
      <c r="G74" s="135"/>
    </row>
    <row r="75" spans="1:8" x14ac:dyDescent="0.25">
      <c r="A75" s="137" t="s">
        <v>102</v>
      </c>
      <c r="B75" s="63" t="s">
        <v>194</v>
      </c>
      <c r="C75" s="101"/>
      <c r="D75" s="132" t="s">
        <v>38</v>
      </c>
      <c r="E75" s="103">
        <v>1290</v>
      </c>
      <c r="F75" s="134">
        <f t="shared" si="6"/>
        <v>0</v>
      </c>
      <c r="G75" s="138"/>
    </row>
    <row r="76" spans="1:8" x14ac:dyDescent="0.25">
      <c r="A76" s="137" t="s">
        <v>42</v>
      </c>
      <c r="B76" s="63" t="s">
        <v>195</v>
      </c>
      <c r="C76" s="101"/>
      <c r="D76" s="132" t="s">
        <v>43</v>
      </c>
      <c r="E76" s="103">
        <v>12.5</v>
      </c>
      <c r="F76" s="134">
        <f t="shared" ref="F76" si="7">C76*E76</f>
        <v>0</v>
      </c>
      <c r="G76" s="138"/>
    </row>
    <row r="77" spans="1:8" ht="16.5" thickBot="1" x14ac:dyDescent="0.3">
      <c r="A77" s="107" t="s">
        <v>229</v>
      </c>
      <c r="B77" s="70" t="s">
        <v>230</v>
      </c>
      <c r="C77" s="108"/>
      <c r="D77" s="109" t="s">
        <v>38</v>
      </c>
      <c r="E77" s="110">
        <v>3100</v>
      </c>
      <c r="F77" s="91">
        <f t="shared" si="6"/>
        <v>0</v>
      </c>
      <c r="G77" s="139"/>
    </row>
    <row r="78" spans="1:8" ht="16.5" thickBot="1" x14ac:dyDescent="0.3">
      <c r="A78" s="76"/>
      <c r="B78" s="77"/>
      <c r="C78" s="78"/>
      <c r="D78" s="290" t="s">
        <v>21</v>
      </c>
      <c r="E78" s="290"/>
      <c r="F78" s="79">
        <f>SUM(F69:F77)</f>
        <v>0</v>
      </c>
      <c r="G78" s="76"/>
    </row>
    <row r="79" spans="1:8" ht="16.5" thickBot="1" x14ac:dyDescent="0.3">
      <c r="A79" s="76"/>
      <c r="B79" s="77"/>
      <c r="C79" s="78"/>
      <c r="D79" s="140"/>
      <c r="E79" s="140"/>
      <c r="F79" s="141"/>
      <c r="G79" s="76"/>
    </row>
    <row r="80" spans="1:8" ht="17.25" customHeight="1" thickTop="1" thickBot="1" x14ac:dyDescent="0.3">
      <c r="A80" s="288" t="s">
        <v>104</v>
      </c>
      <c r="B80" s="289"/>
      <c r="C80" s="289"/>
      <c r="D80" s="289"/>
      <c r="E80" s="289"/>
      <c r="F80" s="289"/>
      <c r="G80" s="289"/>
      <c r="H80" s="42" t="s">
        <v>137</v>
      </c>
    </row>
    <row r="81" spans="1:8" ht="17.25" thickTop="1" thickBot="1" x14ac:dyDescent="0.3">
      <c r="A81" s="203" t="s">
        <v>6</v>
      </c>
      <c r="B81" s="220" t="s">
        <v>155</v>
      </c>
      <c r="C81" s="228" t="s">
        <v>7</v>
      </c>
      <c r="D81" s="208" t="s">
        <v>8</v>
      </c>
      <c r="E81" s="208" t="s">
        <v>61</v>
      </c>
      <c r="F81" s="208" t="s">
        <v>54</v>
      </c>
      <c r="G81" s="209" t="s">
        <v>114</v>
      </c>
    </row>
    <row r="82" spans="1:8" x14ac:dyDescent="0.25">
      <c r="A82" s="126" t="s">
        <v>105</v>
      </c>
      <c r="B82" s="127" t="s">
        <v>196</v>
      </c>
      <c r="C82" s="95"/>
      <c r="D82" s="128" t="s">
        <v>107</v>
      </c>
      <c r="E82" s="97">
        <v>42</v>
      </c>
      <c r="F82" s="129">
        <f t="shared" ref="F82" si="8">C82*E82</f>
        <v>0</v>
      </c>
      <c r="G82" s="114"/>
    </row>
    <row r="83" spans="1:8" x14ac:dyDescent="0.25">
      <c r="A83" s="137" t="s">
        <v>106</v>
      </c>
      <c r="B83" s="63" t="s">
        <v>197</v>
      </c>
      <c r="C83" s="101"/>
      <c r="D83" s="132" t="s">
        <v>10</v>
      </c>
      <c r="E83" s="103">
        <v>1.5</v>
      </c>
      <c r="F83" s="134">
        <f>C83*E83</f>
        <v>0</v>
      </c>
      <c r="G83" s="138"/>
    </row>
    <row r="84" spans="1:8" x14ac:dyDescent="0.25">
      <c r="A84" s="137" t="s">
        <v>126</v>
      </c>
      <c r="B84" s="63" t="s">
        <v>198</v>
      </c>
      <c r="C84" s="101"/>
      <c r="D84" s="132" t="s">
        <v>28</v>
      </c>
      <c r="E84" s="103">
        <v>800</v>
      </c>
      <c r="F84" s="134">
        <f>C84*E84</f>
        <v>0</v>
      </c>
      <c r="G84" s="138"/>
    </row>
    <row r="85" spans="1:8" x14ac:dyDescent="0.25">
      <c r="A85" s="137" t="s">
        <v>127</v>
      </c>
      <c r="B85" s="63" t="s">
        <v>199</v>
      </c>
      <c r="C85" s="101"/>
      <c r="D85" s="132" t="s">
        <v>128</v>
      </c>
      <c r="E85" s="103">
        <v>300</v>
      </c>
      <c r="F85" s="134">
        <f>C85*E85</f>
        <v>0</v>
      </c>
      <c r="G85" s="142"/>
    </row>
    <row r="86" spans="1:8" ht="16.5" thickBot="1" x14ac:dyDescent="0.3">
      <c r="A86" s="137" t="s">
        <v>135</v>
      </c>
      <c r="B86" s="63" t="s">
        <v>200</v>
      </c>
      <c r="C86" s="101"/>
      <c r="D86" s="143"/>
      <c r="E86" s="144"/>
      <c r="F86" s="134">
        <f>C86*E86</f>
        <v>0</v>
      </c>
      <c r="G86" s="139"/>
      <c r="H86" s="312" t="s">
        <v>136</v>
      </c>
    </row>
    <row r="87" spans="1:8" ht="16.5" thickBot="1" x14ac:dyDescent="0.3">
      <c r="A87" s="76"/>
      <c r="B87" s="77"/>
      <c r="C87" s="76"/>
      <c r="D87" s="290" t="s">
        <v>21</v>
      </c>
      <c r="E87" s="290"/>
      <c r="F87" s="79">
        <f>SUM(F82:F86)</f>
        <v>0</v>
      </c>
      <c r="G87" s="76"/>
      <c r="H87" s="313"/>
    </row>
    <row r="88" spans="1:8" ht="16.5" thickBot="1" x14ac:dyDescent="0.3">
      <c r="A88" s="76"/>
      <c r="B88" s="77"/>
      <c r="C88" s="76"/>
      <c r="D88" s="140"/>
      <c r="E88" s="140"/>
      <c r="F88" s="141"/>
      <c r="G88" s="76"/>
    </row>
    <row r="89" spans="1:8" ht="17.25" thickTop="1" thickBot="1" x14ac:dyDescent="0.3">
      <c r="A89" s="288" t="s">
        <v>146</v>
      </c>
      <c r="B89" s="289"/>
      <c r="C89" s="289"/>
      <c r="D89" s="289"/>
      <c r="E89" s="289"/>
      <c r="F89" s="289"/>
      <c r="G89" s="289"/>
      <c r="H89" s="304" t="s">
        <v>144</v>
      </c>
    </row>
    <row r="90" spans="1:8" ht="17.25" thickTop="1" thickBot="1" x14ac:dyDescent="0.3">
      <c r="A90" s="203" t="s">
        <v>6</v>
      </c>
      <c r="B90" s="220" t="s">
        <v>155</v>
      </c>
      <c r="C90" s="145"/>
      <c r="D90" s="145"/>
      <c r="E90" s="208" t="s">
        <v>109</v>
      </c>
      <c r="F90" s="208" t="s">
        <v>54</v>
      </c>
      <c r="G90" s="209" t="s">
        <v>114</v>
      </c>
      <c r="H90" s="305"/>
    </row>
    <row r="91" spans="1:8" x14ac:dyDescent="0.25">
      <c r="A91" s="55" t="s">
        <v>108</v>
      </c>
      <c r="B91" s="225">
        <v>90</v>
      </c>
      <c r="C91" s="57"/>
      <c r="D91" s="57"/>
      <c r="E91" s="146">
        <v>0.05</v>
      </c>
      <c r="F91" s="226">
        <f>(F11+F36+F47+F57+F65+F78+F87)*0.05</f>
        <v>0</v>
      </c>
      <c r="G91" s="227"/>
      <c r="H91" s="305"/>
    </row>
    <row r="92" spans="1:8" ht="16.5" thickBot="1" x14ac:dyDescent="0.3">
      <c r="A92" s="205"/>
      <c r="B92" s="207"/>
      <c r="C92" s="205"/>
      <c r="D92" s="290" t="s">
        <v>21</v>
      </c>
      <c r="E92" s="290"/>
      <c r="F92" s="224">
        <f>SUM(F91:F91)</f>
        <v>0</v>
      </c>
      <c r="G92" s="219"/>
    </row>
    <row r="93" spans="1:8" s="45" customFormat="1" ht="19.5" thickBot="1" x14ac:dyDescent="0.35">
      <c r="A93" s="206"/>
      <c r="B93" s="7"/>
      <c r="C93" s="5"/>
      <c r="D93" s="147"/>
      <c r="E93" s="147"/>
      <c r="F93" s="148"/>
      <c r="G93" s="149"/>
    </row>
    <row r="94" spans="1:8" ht="17.25" thickTop="1" thickBot="1" x14ac:dyDescent="0.3">
      <c r="A94" s="288" t="s">
        <v>145</v>
      </c>
      <c r="B94" s="289"/>
      <c r="C94" s="289"/>
      <c r="D94" s="289"/>
      <c r="E94" s="289"/>
      <c r="F94" s="289"/>
      <c r="G94" s="289"/>
      <c r="H94" s="304" t="s">
        <v>147</v>
      </c>
    </row>
    <row r="95" spans="1:8" ht="17.25" thickTop="1" thickBot="1" x14ac:dyDescent="0.3">
      <c r="A95" s="203" t="s">
        <v>6</v>
      </c>
      <c r="B95" s="220" t="s">
        <v>155</v>
      </c>
      <c r="C95" s="145"/>
      <c r="D95" s="145"/>
      <c r="E95" s="208" t="s">
        <v>109</v>
      </c>
      <c r="F95" s="208" t="s">
        <v>54</v>
      </c>
      <c r="G95" s="209" t="s">
        <v>114</v>
      </c>
      <c r="H95" s="305"/>
    </row>
    <row r="96" spans="1:8" ht="16.5" thickBot="1" x14ac:dyDescent="0.3">
      <c r="A96" s="69" t="s">
        <v>154</v>
      </c>
      <c r="B96" s="221">
        <v>95</v>
      </c>
      <c r="C96" s="71"/>
      <c r="D96" s="71"/>
      <c r="E96" s="150">
        <v>0.05</v>
      </c>
      <c r="F96" s="222">
        <f>(F11+F36+F47+F57+F65+F78+F87)*0.05</f>
        <v>0</v>
      </c>
      <c r="G96" s="223"/>
      <c r="H96" s="305"/>
    </row>
    <row r="97" spans="1:9" ht="16.5" thickBot="1" x14ac:dyDescent="0.3">
      <c r="A97" s="205"/>
      <c r="B97" s="207"/>
      <c r="C97" s="205"/>
      <c r="D97" s="290" t="s">
        <v>21</v>
      </c>
      <c r="E97" s="290"/>
      <c r="F97" s="224">
        <f>SUM(F96:F96)</f>
        <v>0</v>
      </c>
      <c r="G97" s="219"/>
    </row>
    <row r="98" spans="1:9" ht="16.5" thickBot="1" x14ac:dyDescent="0.3">
      <c r="A98" s="205"/>
      <c r="B98" s="207"/>
    </row>
    <row r="99" spans="1:9" ht="17.25" thickTop="1" thickBot="1" x14ac:dyDescent="0.3">
      <c r="A99" s="314" t="s">
        <v>131</v>
      </c>
      <c r="B99" s="315"/>
      <c r="C99" s="315"/>
      <c r="D99" s="315"/>
      <c r="E99" s="315"/>
      <c r="F99" s="315"/>
      <c r="G99" s="315"/>
      <c r="H99" s="304" t="s">
        <v>130</v>
      </c>
    </row>
    <row r="100" spans="1:9" ht="17.25" thickTop="1" thickBot="1" x14ac:dyDescent="0.3">
      <c r="A100" s="295"/>
      <c r="B100" s="296"/>
      <c r="C100" s="297"/>
      <c r="D100" s="213" t="s">
        <v>116</v>
      </c>
      <c r="E100" s="213" t="s">
        <v>115</v>
      </c>
      <c r="F100" s="213" t="s">
        <v>113</v>
      </c>
      <c r="G100" s="214" t="s">
        <v>114</v>
      </c>
      <c r="H100" s="305"/>
    </row>
    <row r="101" spans="1:9" ht="16.5" thickBot="1" x14ac:dyDescent="0.3">
      <c r="A101" s="298"/>
      <c r="B101" s="299"/>
      <c r="C101" s="300"/>
      <c r="D101" s="215">
        <f>F11+F36+F47+F57+F65+F78+F87+F92+F97-F82</f>
        <v>0</v>
      </c>
      <c r="E101" s="151">
        <v>0.2</v>
      </c>
      <c r="F101" s="216">
        <f>D101*E101</f>
        <v>0</v>
      </c>
      <c r="G101" s="217"/>
      <c r="H101" s="305"/>
    </row>
    <row r="102" spans="1:9" ht="19.5" thickBot="1" x14ac:dyDescent="0.35">
      <c r="A102" s="205"/>
      <c r="B102" s="6"/>
      <c r="C102" s="3"/>
      <c r="D102" s="290" t="s">
        <v>21</v>
      </c>
      <c r="E102" s="290"/>
      <c r="F102" s="218">
        <f>SUM(F101:F101)</f>
        <v>0</v>
      </c>
      <c r="G102" s="219"/>
      <c r="H102" s="305"/>
    </row>
    <row r="103" spans="1:9" ht="19.5" thickBot="1" x14ac:dyDescent="0.35">
      <c r="A103" s="205"/>
      <c r="B103" s="6"/>
      <c r="C103" s="3"/>
      <c r="D103" s="140"/>
      <c r="E103" s="140"/>
      <c r="F103" s="140"/>
      <c r="G103" s="125"/>
      <c r="H103" s="306"/>
    </row>
    <row r="104" spans="1:9" ht="17.25" thickTop="1" thickBot="1" x14ac:dyDescent="0.3">
      <c r="A104" s="288" t="s">
        <v>117</v>
      </c>
      <c r="B104" s="289"/>
      <c r="C104" s="289"/>
      <c r="D104" s="289"/>
      <c r="E104" s="289"/>
      <c r="F104" s="289"/>
      <c r="G104" s="289"/>
      <c r="H104" s="304" t="s">
        <v>205</v>
      </c>
    </row>
    <row r="105" spans="1:9" ht="17.25" thickTop="1" thickBot="1" x14ac:dyDescent="0.3">
      <c r="A105" s="301"/>
      <c r="B105" s="302"/>
      <c r="C105" s="303"/>
      <c r="D105" s="208" t="s">
        <v>118</v>
      </c>
      <c r="E105" s="208" t="s">
        <v>119</v>
      </c>
      <c r="F105" s="208" t="s">
        <v>117</v>
      </c>
      <c r="G105" s="209" t="s">
        <v>114</v>
      </c>
      <c r="H105" s="305"/>
    </row>
    <row r="106" spans="1:9" ht="16.5" thickBot="1" x14ac:dyDescent="0.3">
      <c r="A106" s="309"/>
      <c r="B106" s="310"/>
      <c r="C106" s="311"/>
      <c r="D106" s="210">
        <f>F11+F36+F47+F57+F65+F78+F87+F92+F97</f>
        <v>0</v>
      </c>
      <c r="E106" s="211"/>
      <c r="F106" s="210">
        <f>D106*E106</f>
        <v>0</v>
      </c>
      <c r="G106" s="212"/>
      <c r="H106" s="305"/>
    </row>
    <row r="107" spans="1:9" ht="18.75" x14ac:dyDescent="0.3">
      <c r="A107" s="3"/>
      <c r="B107" s="6"/>
      <c r="C107" s="3"/>
      <c r="D107" s="140"/>
      <c r="E107" s="140"/>
      <c r="F107" s="140"/>
      <c r="G107" s="125"/>
      <c r="H107" s="306"/>
    </row>
    <row r="108" spans="1:9" ht="18.75" x14ac:dyDescent="0.3">
      <c r="A108" s="3"/>
      <c r="B108" s="6"/>
      <c r="C108" s="3"/>
      <c r="D108" s="140"/>
      <c r="E108" s="140"/>
      <c r="F108" s="140"/>
      <c r="G108" s="125"/>
      <c r="H108" s="152"/>
    </row>
    <row r="110" spans="1:9" s="3" customFormat="1" ht="18.75" x14ac:dyDescent="0.3">
      <c r="B110" s="6"/>
      <c r="C110" s="42"/>
      <c r="D110" s="42"/>
      <c r="E110" s="42"/>
      <c r="F110" s="42"/>
    </row>
    <row r="111" spans="1:9" x14ac:dyDescent="0.25">
      <c r="G111" s="85"/>
      <c r="H111" s="85"/>
      <c r="I111" s="76"/>
    </row>
  </sheetData>
  <mergeCells count="30">
    <mergeCell ref="H99:H103"/>
    <mergeCell ref="H104:H107"/>
    <mergeCell ref="A2:G2"/>
    <mergeCell ref="A3:G3"/>
    <mergeCell ref="A106:C106"/>
    <mergeCell ref="H86:H87"/>
    <mergeCell ref="A104:G104"/>
    <mergeCell ref="A99:G99"/>
    <mergeCell ref="D102:E102"/>
    <mergeCell ref="A89:G89"/>
    <mergeCell ref="D92:E92"/>
    <mergeCell ref="H89:H91"/>
    <mergeCell ref="D87:E87"/>
    <mergeCell ref="A94:G94"/>
    <mergeCell ref="H94:H96"/>
    <mergeCell ref="D97:E97"/>
    <mergeCell ref="A100:C100"/>
    <mergeCell ref="A101:C101"/>
    <mergeCell ref="A105:C105"/>
    <mergeCell ref="A80:G80"/>
    <mergeCell ref="D78:E78"/>
    <mergeCell ref="A67:G67"/>
    <mergeCell ref="D57:E57"/>
    <mergeCell ref="D11:E11"/>
    <mergeCell ref="D36:E36"/>
    <mergeCell ref="D47:E47"/>
    <mergeCell ref="D65:E65"/>
    <mergeCell ref="A38:G38"/>
    <mergeCell ref="A49:G49"/>
    <mergeCell ref="A59:G59"/>
  </mergeCells>
  <pageMargins left="0.74803149606299213" right="0.74803149606299213" top="0.98425196850393704" bottom="0.98425196850393704" header="0.51181102362204722" footer="0.51181102362204722"/>
  <pageSetup paperSize="9" scale="4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770"/>
  <sheetViews>
    <sheetView topLeftCell="A11" zoomScale="70" zoomScaleNormal="70" workbookViewId="0">
      <selection activeCell="A25" sqref="A25"/>
    </sheetView>
  </sheetViews>
  <sheetFormatPr baseColWidth="10" defaultColWidth="10" defaultRowHeight="15.75" x14ac:dyDescent="0.25"/>
  <cols>
    <col min="1" max="1" width="54.28515625" style="193" customWidth="1"/>
    <col min="2" max="2" width="13.28515625" style="26" customWidth="1"/>
    <col min="3" max="3" width="10.28515625" style="26" customWidth="1"/>
    <col min="4" max="4" width="14" style="26" customWidth="1"/>
    <col min="5" max="6" width="10.28515625" style="26" customWidth="1"/>
    <col min="7" max="7" width="10.28515625" style="26" bestFit="1" customWidth="1"/>
    <col min="8" max="8" width="10.42578125" style="26" customWidth="1"/>
    <col min="9" max="26" width="10.28515625" style="26" bestFit="1" customWidth="1"/>
    <col min="27" max="27" width="146.28515625" style="26" customWidth="1"/>
    <col min="28" max="29" width="10" style="26"/>
    <col min="30" max="30" width="12.28515625" style="26" customWidth="1"/>
    <col min="31" max="45" width="10" style="26"/>
    <col min="46" max="46" width="15.42578125" style="26" customWidth="1"/>
    <col min="47" max="226" width="10" style="26"/>
    <col min="227" max="227" width="38.5703125" style="26" customWidth="1"/>
    <col min="228" max="232" width="10.28515625" style="26" customWidth="1"/>
    <col min="233" max="233" width="10" style="26"/>
    <col min="234" max="234" width="10.42578125" style="26" customWidth="1"/>
    <col min="235" max="482" width="10" style="26"/>
    <col min="483" max="483" width="38.5703125" style="26" customWidth="1"/>
    <col min="484" max="488" width="10.28515625" style="26" customWidth="1"/>
    <col min="489" max="489" width="10" style="26"/>
    <col min="490" max="490" width="10.42578125" style="26" customWidth="1"/>
    <col min="491" max="738" width="10" style="26"/>
    <col min="739" max="739" width="38.5703125" style="26" customWidth="1"/>
    <col min="740" max="744" width="10.28515625" style="26" customWidth="1"/>
    <col min="745" max="745" width="10" style="26"/>
    <col min="746" max="746" width="10.42578125" style="26" customWidth="1"/>
    <col min="747" max="994" width="10" style="26"/>
    <col min="995" max="995" width="38.5703125" style="26" customWidth="1"/>
    <col min="996" max="1000" width="10.28515625" style="26" customWidth="1"/>
    <col min="1001" max="1001" width="10" style="26"/>
    <col min="1002" max="1002" width="10.42578125" style="26" customWidth="1"/>
    <col min="1003" max="1250" width="10" style="26"/>
    <col min="1251" max="1251" width="38.5703125" style="26" customWidth="1"/>
    <col min="1252" max="1256" width="10.28515625" style="26" customWidth="1"/>
    <col min="1257" max="1257" width="10" style="26"/>
    <col min="1258" max="1258" width="10.42578125" style="26" customWidth="1"/>
    <col min="1259" max="1506" width="10" style="26"/>
    <col min="1507" max="1507" width="38.5703125" style="26" customWidth="1"/>
    <col min="1508" max="1512" width="10.28515625" style="26" customWidth="1"/>
    <col min="1513" max="1513" width="10" style="26"/>
    <col min="1514" max="1514" width="10.42578125" style="26" customWidth="1"/>
    <col min="1515" max="1762" width="10" style="26"/>
    <col min="1763" max="1763" width="38.5703125" style="26" customWidth="1"/>
    <col min="1764" max="1768" width="10.28515625" style="26" customWidth="1"/>
    <col min="1769" max="1769" width="10" style="26"/>
    <col min="1770" max="1770" width="10.42578125" style="26" customWidth="1"/>
    <col min="1771" max="2018" width="10" style="26"/>
    <col min="2019" max="2019" width="38.5703125" style="26" customWidth="1"/>
    <col min="2020" max="2024" width="10.28515625" style="26" customWidth="1"/>
    <col min="2025" max="2025" width="10" style="26"/>
    <col min="2026" max="2026" width="10.42578125" style="26" customWidth="1"/>
    <col min="2027" max="2274" width="10" style="26"/>
    <col min="2275" max="2275" width="38.5703125" style="26" customWidth="1"/>
    <col min="2276" max="2280" width="10.28515625" style="26" customWidth="1"/>
    <col min="2281" max="2281" width="10" style="26"/>
    <col min="2282" max="2282" width="10.42578125" style="26" customWidth="1"/>
    <col min="2283" max="2530" width="10" style="26"/>
    <col min="2531" max="2531" width="38.5703125" style="26" customWidth="1"/>
    <col min="2532" max="2536" width="10.28515625" style="26" customWidth="1"/>
    <col min="2537" max="2537" width="10" style="26"/>
    <col min="2538" max="2538" width="10.42578125" style="26" customWidth="1"/>
    <col min="2539" max="2786" width="10" style="26"/>
    <col min="2787" max="2787" width="38.5703125" style="26" customWidth="1"/>
    <col min="2788" max="2792" width="10.28515625" style="26" customWidth="1"/>
    <col min="2793" max="2793" width="10" style="26"/>
    <col min="2794" max="2794" width="10.42578125" style="26" customWidth="1"/>
    <col min="2795" max="3042" width="10" style="26"/>
    <col min="3043" max="3043" width="38.5703125" style="26" customWidth="1"/>
    <col min="3044" max="3048" width="10.28515625" style="26" customWidth="1"/>
    <col min="3049" max="3049" width="10" style="26"/>
    <col min="3050" max="3050" width="10.42578125" style="26" customWidth="1"/>
    <col min="3051" max="3298" width="10" style="26"/>
    <col min="3299" max="3299" width="38.5703125" style="26" customWidth="1"/>
    <col min="3300" max="3304" width="10.28515625" style="26" customWidth="1"/>
    <col min="3305" max="3305" width="10" style="26"/>
    <col min="3306" max="3306" width="10.42578125" style="26" customWidth="1"/>
    <col min="3307" max="3554" width="10" style="26"/>
    <col min="3555" max="3555" width="38.5703125" style="26" customWidth="1"/>
    <col min="3556" max="3560" width="10.28515625" style="26" customWidth="1"/>
    <col min="3561" max="3561" width="10" style="26"/>
    <col min="3562" max="3562" width="10.42578125" style="26" customWidth="1"/>
    <col min="3563" max="3810" width="10" style="26"/>
    <col min="3811" max="3811" width="38.5703125" style="26" customWidth="1"/>
    <col min="3812" max="3816" width="10.28515625" style="26" customWidth="1"/>
    <col min="3817" max="3817" width="10" style="26"/>
    <col min="3818" max="3818" width="10.42578125" style="26" customWidth="1"/>
    <col min="3819" max="4066" width="10" style="26"/>
    <col min="4067" max="4067" width="38.5703125" style="26" customWidth="1"/>
    <col min="4068" max="4072" width="10.28515625" style="26" customWidth="1"/>
    <col min="4073" max="4073" width="10" style="26"/>
    <col min="4074" max="4074" width="10.42578125" style="26" customWidth="1"/>
    <col min="4075" max="4322" width="10" style="26"/>
    <col min="4323" max="4323" width="38.5703125" style="26" customWidth="1"/>
    <col min="4324" max="4328" width="10.28515625" style="26" customWidth="1"/>
    <col min="4329" max="4329" width="10" style="26"/>
    <col min="4330" max="4330" width="10.42578125" style="26" customWidth="1"/>
    <col min="4331" max="4578" width="10" style="26"/>
    <col min="4579" max="4579" width="38.5703125" style="26" customWidth="1"/>
    <col min="4580" max="4584" width="10.28515625" style="26" customWidth="1"/>
    <col min="4585" max="4585" width="10" style="26"/>
    <col min="4586" max="4586" width="10.42578125" style="26" customWidth="1"/>
    <col min="4587" max="4834" width="10" style="26"/>
    <col min="4835" max="4835" width="38.5703125" style="26" customWidth="1"/>
    <col min="4836" max="4840" width="10.28515625" style="26" customWidth="1"/>
    <col min="4841" max="4841" width="10" style="26"/>
    <col min="4842" max="4842" width="10.42578125" style="26" customWidth="1"/>
    <col min="4843" max="5090" width="10" style="26"/>
    <col min="5091" max="5091" width="38.5703125" style="26" customWidth="1"/>
    <col min="5092" max="5096" width="10.28515625" style="26" customWidth="1"/>
    <col min="5097" max="5097" width="10" style="26"/>
    <col min="5098" max="5098" width="10.42578125" style="26" customWidth="1"/>
    <col min="5099" max="5346" width="10" style="26"/>
    <col min="5347" max="5347" width="38.5703125" style="26" customWidth="1"/>
    <col min="5348" max="5352" width="10.28515625" style="26" customWidth="1"/>
    <col min="5353" max="5353" width="10" style="26"/>
    <col min="5354" max="5354" width="10.42578125" style="26" customWidth="1"/>
    <col min="5355" max="5602" width="10" style="26"/>
    <col min="5603" max="5603" width="38.5703125" style="26" customWidth="1"/>
    <col min="5604" max="5608" width="10.28515625" style="26" customWidth="1"/>
    <col min="5609" max="5609" width="10" style="26"/>
    <col min="5610" max="5610" width="10.42578125" style="26" customWidth="1"/>
    <col min="5611" max="5858" width="10" style="26"/>
    <col min="5859" max="5859" width="38.5703125" style="26" customWidth="1"/>
    <col min="5860" max="5864" width="10.28515625" style="26" customWidth="1"/>
    <col min="5865" max="5865" width="10" style="26"/>
    <col min="5866" max="5866" width="10.42578125" style="26" customWidth="1"/>
    <col min="5867" max="6114" width="10" style="26"/>
    <col min="6115" max="6115" width="38.5703125" style="26" customWidth="1"/>
    <col min="6116" max="6120" width="10.28515625" style="26" customWidth="1"/>
    <col min="6121" max="6121" width="10" style="26"/>
    <col min="6122" max="6122" width="10.42578125" style="26" customWidth="1"/>
    <col min="6123" max="6370" width="10" style="26"/>
    <col min="6371" max="6371" width="38.5703125" style="26" customWidth="1"/>
    <col min="6372" max="6376" width="10.28515625" style="26" customWidth="1"/>
    <col min="6377" max="6377" width="10" style="26"/>
    <col min="6378" max="6378" width="10.42578125" style="26" customWidth="1"/>
    <col min="6379" max="6626" width="10" style="26"/>
    <col min="6627" max="6627" width="38.5703125" style="26" customWidth="1"/>
    <col min="6628" max="6632" width="10.28515625" style="26" customWidth="1"/>
    <col min="6633" max="6633" width="10" style="26"/>
    <col min="6634" max="6634" width="10.42578125" style="26" customWidth="1"/>
    <col min="6635" max="6882" width="10" style="26"/>
    <col min="6883" max="6883" width="38.5703125" style="26" customWidth="1"/>
    <col min="6884" max="6888" width="10.28515625" style="26" customWidth="1"/>
    <col min="6889" max="6889" width="10" style="26"/>
    <col min="6890" max="6890" width="10.42578125" style="26" customWidth="1"/>
    <col min="6891" max="7138" width="10" style="26"/>
    <col min="7139" max="7139" width="38.5703125" style="26" customWidth="1"/>
    <col min="7140" max="7144" width="10.28515625" style="26" customWidth="1"/>
    <col min="7145" max="7145" width="10" style="26"/>
    <col min="7146" max="7146" width="10.42578125" style="26" customWidth="1"/>
    <col min="7147" max="7394" width="10" style="26"/>
    <col min="7395" max="7395" width="38.5703125" style="26" customWidth="1"/>
    <col min="7396" max="7400" width="10.28515625" style="26" customWidth="1"/>
    <col min="7401" max="7401" width="10" style="26"/>
    <col min="7402" max="7402" width="10.42578125" style="26" customWidth="1"/>
    <col min="7403" max="7650" width="10" style="26"/>
    <col min="7651" max="7651" width="38.5703125" style="26" customWidth="1"/>
    <col min="7652" max="7656" width="10.28515625" style="26" customWidth="1"/>
    <col min="7657" max="7657" width="10" style="26"/>
    <col min="7658" max="7658" width="10.42578125" style="26" customWidth="1"/>
    <col min="7659" max="7906" width="10" style="26"/>
    <col min="7907" max="7907" width="38.5703125" style="26" customWidth="1"/>
    <col min="7908" max="7912" width="10.28515625" style="26" customWidth="1"/>
    <col min="7913" max="7913" width="10" style="26"/>
    <col min="7914" max="7914" width="10.42578125" style="26" customWidth="1"/>
    <col min="7915" max="8162" width="10" style="26"/>
    <col min="8163" max="8163" width="38.5703125" style="26" customWidth="1"/>
    <col min="8164" max="8168" width="10.28515625" style="26" customWidth="1"/>
    <col min="8169" max="8169" width="10" style="26"/>
    <col min="8170" max="8170" width="10.42578125" style="26" customWidth="1"/>
    <col min="8171" max="8418" width="10" style="26"/>
    <col min="8419" max="8419" width="38.5703125" style="26" customWidth="1"/>
    <col min="8420" max="8424" width="10.28515625" style="26" customWidth="1"/>
    <col min="8425" max="8425" width="10" style="26"/>
    <col min="8426" max="8426" width="10.42578125" style="26" customWidth="1"/>
    <col min="8427" max="8674" width="10" style="26"/>
    <col min="8675" max="8675" width="38.5703125" style="26" customWidth="1"/>
    <col min="8676" max="8680" width="10.28515625" style="26" customWidth="1"/>
    <col min="8681" max="8681" width="10" style="26"/>
    <col min="8682" max="8682" width="10.42578125" style="26" customWidth="1"/>
    <col min="8683" max="8930" width="10" style="26"/>
    <col min="8931" max="8931" width="38.5703125" style="26" customWidth="1"/>
    <col min="8932" max="8936" width="10.28515625" style="26" customWidth="1"/>
    <col min="8937" max="8937" width="10" style="26"/>
    <col min="8938" max="8938" width="10.42578125" style="26" customWidth="1"/>
    <col min="8939" max="9186" width="10" style="26"/>
    <col min="9187" max="9187" width="38.5703125" style="26" customWidth="1"/>
    <col min="9188" max="9192" width="10.28515625" style="26" customWidth="1"/>
    <col min="9193" max="9193" width="10" style="26"/>
    <col min="9194" max="9194" width="10.42578125" style="26" customWidth="1"/>
    <col min="9195" max="9442" width="10" style="26"/>
    <col min="9443" max="9443" width="38.5703125" style="26" customWidth="1"/>
    <col min="9444" max="9448" width="10.28515625" style="26" customWidth="1"/>
    <col min="9449" max="9449" width="10" style="26"/>
    <col min="9450" max="9450" width="10.42578125" style="26" customWidth="1"/>
    <col min="9451" max="9698" width="10" style="26"/>
    <col min="9699" max="9699" width="38.5703125" style="26" customWidth="1"/>
    <col min="9700" max="9704" width="10.28515625" style="26" customWidth="1"/>
    <col min="9705" max="9705" width="10" style="26"/>
    <col min="9706" max="9706" width="10.42578125" style="26" customWidth="1"/>
    <col min="9707" max="9954" width="10" style="26"/>
    <col min="9955" max="9955" width="38.5703125" style="26" customWidth="1"/>
    <col min="9956" max="9960" width="10.28515625" style="26" customWidth="1"/>
    <col min="9961" max="9961" width="10" style="26"/>
    <col min="9962" max="9962" width="10.42578125" style="26" customWidth="1"/>
    <col min="9963" max="10210" width="10" style="26"/>
    <col min="10211" max="10211" width="38.5703125" style="26" customWidth="1"/>
    <col min="10212" max="10216" width="10.28515625" style="26" customWidth="1"/>
    <col min="10217" max="10217" width="10" style="26"/>
    <col min="10218" max="10218" width="10.42578125" style="26" customWidth="1"/>
    <col min="10219" max="10466" width="10" style="26"/>
    <col min="10467" max="10467" width="38.5703125" style="26" customWidth="1"/>
    <col min="10468" max="10472" width="10.28515625" style="26" customWidth="1"/>
    <col min="10473" max="10473" width="10" style="26"/>
    <col min="10474" max="10474" width="10.42578125" style="26" customWidth="1"/>
    <col min="10475" max="10722" width="10" style="26"/>
    <col min="10723" max="10723" width="38.5703125" style="26" customWidth="1"/>
    <col min="10724" max="10728" width="10.28515625" style="26" customWidth="1"/>
    <col min="10729" max="10729" width="10" style="26"/>
    <col min="10730" max="10730" width="10.42578125" style="26" customWidth="1"/>
    <col min="10731" max="10978" width="10" style="26"/>
    <col min="10979" max="10979" width="38.5703125" style="26" customWidth="1"/>
    <col min="10980" max="10984" width="10.28515625" style="26" customWidth="1"/>
    <col min="10985" max="10985" width="10" style="26"/>
    <col min="10986" max="10986" width="10.42578125" style="26" customWidth="1"/>
    <col min="10987" max="11234" width="10" style="26"/>
    <col min="11235" max="11235" width="38.5703125" style="26" customWidth="1"/>
    <col min="11236" max="11240" width="10.28515625" style="26" customWidth="1"/>
    <col min="11241" max="11241" width="10" style="26"/>
    <col min="11242" max="11242" width="10.42578125" style="26" customWidth="1"/>
    <col min="11243" max="11490" width="10" style="26"/>
    <col min="11491" max="11491" width="38.5703125" style="26" customWidth="1"/>
    <col min="11492" max="11496" width="10.28515625" style="26" customWidth="1"/>
    <col min="11497" max="11497" width="10" style="26"/>
    <col min="11498" max="11498" width="10.42578125" style="26" customWidth="1"/>
    <col min="11499" max="11746" width="10" style="26"/>
    <col min="11747" max="11747" width="38.5703125" style="26" customWidth="1"/>
    <col min="11748" max="11752" width="10.28515625" style="26" customWidth="1"/>
    <col min="11753" max="11753" width="10" style="26"/>
    <col min="11754" max="11754" width="10.42578125" style="26" customWidth="1"/>
    <col min="11755" max="12002" width="10" style="26"/>
    <col min="12003" max="12003" width="38.5703125" style="26" customWidth="1"/>
    <col min="12004" max="12008" width="10.28515625" style="26" customWidth="1"/>
    <col min="12009" max="12009" width="10" style="26"/>
    <col min="12010" max="12010" width="10.42578125" style="26" customWidth="1"/>
    <col min="12011" max="12258" width="10" style="26"/>
    <col min="12259" max="12259" width="38.5703125" style="26" customWidth="1"/>
    <col min="12260" max="12264" width="10.28515625" style="26" customWidth="1"/>
    <col min="12265" max="12265" width="10" style="26"/>
    <col min="12266" max="12266" width="10.42578125" style="26" customWidth="1"/>
    <col min="12267" max="12514" width="10" style="26"/>
    <col min="12515" max="12515" width="38.5703125" style="26" customWidth="1"/>
    <col min="12516" max="12520" width="10.28515625" style="26" customWidth="1"/>
    <col min="12521" max="12521" width="10" style="26"/>
    <col min="12522" max="12522" width="10.42578125" style="26" customWidth="1"/>
    <col min="12523" max="12770" width="10" style="26"/>
    <col min="12771" max="12771" width="38.5703125" style="26" customWidth="1"/>
    <col min="12772" max="12776" width="10.28515625" style="26" customWidth="1"/>
    <col min="12777" max="12777" width="10" style="26"/>
    <col min="12778" max="12778" width="10.42578125" style="26" customWidth="1"/>
    <col min="12779" max="13026" width="10" style="26"/>
    <col min="13027" max="13027" width="38.5703125" style="26" customWidth="1"/>
    <col min="13028" max="13032" width="10.28515625" style="26" customWidth="1"/>
    <col min="13033" max="13033" width="10" style="26"/>
    <col min="13034" max="13034" width="10.42578125" style="26" customWidth="1"/>
    <col min="13035" max="13282" width="10" style="26"/>
    <col min="13283" max="13283" width="38.5703125" style="26" customWidth="1"/>
    <col min="13284" max="13288" width="10.28515625" style="26" customWidth="1"/>
    <col min="13289" max="13289" width="10" style="26"/>
    <col min="13290" max="13290" width="10.42578125" style="26" customWidth="1"/>
    <col min="13291" max="13538" width="10" style="26"/>
    <col min="13539" max="13539" width="38.5703125" style="26" customWidth="1"/>
    <col min="13540" max="13544" width="10.28515625" style="26" customWidth="1"/>
    <col min="13545" max="13545" width="10" style="26"/>
    <col min="13546" max="13546" width="10.42578125" style="26" customWidth="1"/>
    <col min="13547" max="13794" width="10" style="26"/>
    <col min="13795" max="13795" width="38.5703125" style="26" customWidth="1"/>
    <col min="13796" max="13800" width="10.28515625" style="26" customWidth="1"/>
    <col min="13801" max="13801" width="10" style="26"/>
    <col min="13802" max="13802" width="10.42578125" style="26" customWidth="1"/>
    <col min="13803" max="14050" width="10" style="26"/>
    <col min="14051" max="14051" width="38.5703125" style="26" customWidth="1"/>
    <col min="14052" max="14056" width="10.28515625" style="26" customWidth="1"/>
    <col min="14057" max="14057" width="10" style="26"/>
    <col min="14058" max="14058" width="10.42578125" style="26" customWidth="1"/>
    <col min="14059" max="14306" width="10" style="26"/>
    <col min="14307" max="14307" width="38.5703125" style="26" customWidth="1"/>
    <col min="14308" max="14312" width="10.28515625" style="26" customWidth="1"/>
    <col min="14313" max="14313" width="10" style="26"/>
    <col min="14314" max="14314" width="10.42578125" style="26" customWidth="1"/>
    <col min="14315" max="14562" width="10" style="26"/>
    <col min="14563" max="14563" width="38.5703125" style="26" customWidth="1"/>
    <col min="14564" max="14568" width="10.28515625" style="26" customWidth="1"/>
    <col min="14569" max="14569" width="10" style="26"/>
    <col min="14570" max="14570" width="10.42578125" style="26" customWidth="1"/>
    <col min="14571" max="14818" width="10" style="26"/>
    <col min="14819" max="14819" width="38.5703125" style="26" customWidth="1"/>
    <col min="14820" max="14824" width="10.28515625" style="26" customWidth="1"/>
    <col min="14825" max="14825" width="10" style="26"/>
    <col min="14826" max="14826" width="10.42578125" style="26" customWidth="1"/>
    <col min="14827" max="15074" width="10" style="26"/>
    <col min="15075" max="15075" width="38.5703125" style="26" customWidth="1"/>
    <col min="15076" max="15080" width="10.28515625" style="26" customWidth="1"/>
    <col min="15081" max="15081" width="10" style="26"/>
    <col min="15082" max="15082" width="10.42578125" style="26" customWidth="1"/>
    <col min="15083" max="15330" width="10" style="26"/>
    <col min="15331" max="15331" width="38.5703125" style="26" customWidth="1"/>
    <col min="15332" max="15336" width="10.28515625" style="26" customWidth="1"/>
    <col min="15337" max="15337" width="10" style="26"/>
    <col min="15338" max="15338" width="10.42578125" style="26" customWidth="1"/>
    <col min="15339" max="15586" width="10" style="26"/>
    <col min="15587" max="15587" width="38.5703125" style="26" customWidth="1"/>
    <col min="15588" max="15592" width="10.28515625" style="26" customWidth="1"/>
    <col min="15593" max="15593" width="10" style="26"/>
    <col min="15594" max="15594" width="10.42578125" style="26" customWidth="1"/>
    <col min="15595" max="15842" width="10" style="26"/>
    <col min="15843" max="15843" width="38.5703125" style="26" customWidth="1"/>
    <col min="15844" max="15848" width="10.28515625" style="26" customWidth="1"/>
    <col min="15849" max="15849" width="10" style="26"/>
    <col min="15850" max="15850" width="10.42578125" style="26" customWidth="1"/>
    <col min="15851" max="16098" width="10" style="26"/>
    <col min="16099" max="16099" width="38.5703125" style="26" customWidth="1"/>
    <col min="16100" max="16104" width="10.28515625" style="26" customWidth="1"/>
    <col min="16105" max="16105" width="10" style="26"/>
    <col min="16106" max="16106" width="10.42578125" style="26" customWidth="1"/>
    <col min="16107" max="16384" width="10" style="26"/>
  </cols>
  <sheetData>
    <row r="1" spans="1:36" s="154" customFormat="1" ht="18.75" x14ac:dyDescent="0.3">
      <c r="A1" s="153" t="s">
        <v>63</v>
      </c>
    </row>
    <row r="2" spans="1:36" s="155" customFormat="1" ht="15.75" customHeight="1" x14ac:dyDescent="0.25">
      <c r="A2" s="316" t="s">
        <v>207</v>
      </c>
      <c r="B2" s="317"/>
      <c r="C2" s="317"/>
      <c r="D2" s="317"/>
      <c r="E2" s="317"/>
      <c r="F2" s="317"/>
      <c r="G2" s="317"/>
      <c r="H2" s="317"/>
      <c r="I2" s="317"/>
      <c r="J2" s="317"/>
      <c r="K2" s="317"/>
      <c r="L2" s="317"/>
      <c r="M2" s="317"/>
      <c r="N2" s="317"/>
      <c r="O2" s="317"/>
      <c r="P2" s="317"/>
      <c r="Q2" s="317"/>
      <c r="R2" s="254"/>
      <c r="S2" s="254"/>
      <c r="T2" s="254"/>
      <c r="U2" s="254"/>
      <c r="V2" s="254"/>
      <c r="W2" s="254"/>
      <c r="X2" s="254"/>
      <c r="Y2" s="254"/>
      <c r="Z2" s="254"/>
    </row>
    <row r="3" spans="1:36" s="155" customFormat="1" x14ac:dyDescent="0.25">
      <c r="A3" s="317"/>
      <c r="B3" s="317"/>
      <c r="C3" s="317"/>
      <c r="D3" s="317"/>
      <c r="E3" s="317"/>
      <c r="F3" s="317"/>
      <c r="G3" s="317"/>
      <c r="H3" s="317"/>
      <c r="I3" s="317"/>
      <c r="J3" s="317"/>
      <c r="K3" s="317"/>
      <c r="L3" s="317"/>
      <c r="M3" s="317"/>
      <c r="N3" s="317"/>
      <c r="O3" s="317"/>
      <c r="P3" s="317"/>
      <c r="Q3" s="317"/>
      <c r="R3" s="254"/>
      <c r="S3" s="254"/>
      <c r="T3" s="254"/>
      <c r="U3" s="254"/>
      <c r="V3" s="254"/>
      <c r="W3" s="254"/>
      <c r="X3" s="254"/>
      <c r="Y3" s="254"/>
      <c r="Z3" s="254"/>
    </row>
    <row r="4" spans="1:36" ht="15.75" hidden="1" customHeight="1" x14ac:dyDescent="0.25">
      <c r="A4" s="317"/>
      <c r="B4" s="317"/>
      <c r="C4" s="317"/>
      <c r="D4" s="317"/>
      <c r="E4" s="317"/>
      <c r="F4" s="317"/>
      <c r="G4" s="317"/>
      <c r="H4" s="317"/>
      <c r="I4" s="317"/>
      <c r="J4" s="317"/>
      <c r="K4" s="317"/>
      <c r="L4" s="317"/>
      <c r="M4" s="317"/>
      <c r="N4" s="317"/>
      <c r="O4" s="317"/>
      <c r="P4" s="317"/>
      <c r="Q4" s="317"/>
      <c r="R4" s="254"/>
      <c r="S4" s="254"/>
      <c r="T4" s="254"/>
      <c r="U4" s="254"/>
      <c r="V4" s="254"/>
      <c r="W4" s="254"/>
      <c r="X4" s="254"/>
      <c r="Y4" s="254"/>
      <c r="Z4" s="254"/>
    </row>
    <row r="5" spans="1:36" x14ac:dyDescent="0.25">
      <c r="A5" s="318"/>
      <c r="B5" s="318"/>
      <c r="C5" s="318"/>
      <c r="D5" s="318"/>
      <c r="E5" s="318"/>
      <c r="F5" s="318"/>
      <c r="G5" s="318"/>
      <c r="H5" s="318"/>
      <c r="I5" s="318"/>
      <c r="J5" s="318"/>
      <c r="K5" s="318"/>
      <c r="L5" s="318"/>
      <c r="M5" s="318"/>
      <c r="N5" s="318"/>
      <c r="O5" s="318"/>
      <c r="P5" s="318"/>
      <c r="Q5" s="318"/>
      <c r="R5" s="254"/>
      <c r="S5" s="254"/>
      <c r="T5" s="254"/>
      <c r="U5" s="254"/>
      <c r="V5" s="254"/>
      <c r="W5" s="254"/>
      <c r="X5" s="254"/>
      <c r="Y5" s="254"/>
      <c r="Z5" s="254"/>
    </row>
    <row r="6" spans="1:36" ht="24.75" customHeight="1" x14ac:dyDescent="0.25">
      <c r="A6" s="318"/>
      <c r="B6" s="318"/>
      <c r="C6" s="318"/>
      <c r="D6" s="318"/>
      <c r="E6" s="318"/>
      <c r="F6" s="318"/>
      <c r="G6" s="318"/>
      <c r="H6" s="318"/>
      <c r="I6" s="318"/>
      <c r="J6" s="318"/>
      <c r="K6" s="318"/>
      <c r="L6" s="318"/>
      <c r="M6" s="318"/>
      <c r="N6" s="318"/>
      <c r="O6" s="318"/>
      <c r="P6" s="318"/>
      <c r="Q6" s="318"/>
      <c r="R6" s="254"/>
      <c r="S6" s="254"/>
      <c r="T6" s="254"/>
      <c r="U6" s="254"/>
      <c r="V6" s="254"/>
      <c r="W6" s="254"/>
      <c r="X6" s="254"/>
      <c r="Y6" s="254"/>
      <c r="Z6" s="254"/>
    </row>
    <row r="7" spans="1:36" s="157" customFormat="1" x14ac:dyDescent="0.25">
      <c r="A7" s="38"/>
      <c r="B7" s="38"/>
      <c r="C7" s="38"/>
      <c r="D7" s="38"/>
      <c r="E7" s="38"/>
      <c r="F7" s="38"/>
      <c r="G7" s="38"/>
      <c r="H7" s="38"/>
      <c r="I7" s="38"/>
      <c r="J7" s="38"/>
      <c r="K7" s="38"/>
      <c r="L7" s="38"/>
      <c r="M7" s="38"/>
      <c r="N7" s="38"/>
      <c r="O7" s="38"/>
      <c r="P7" s="38"/>
      <c r="Q7" s="38"/>
    </row>
    <row r="9" spans="1:36" x14ac:dyDescent="0.25">
      <c r="A9" s="331" t="s">
        <v>56</v>
      </c>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B9" s="157"/>
      <c r="AC9" s="157"/>
      <c r="AD9" s="157"/>
      <c r="AE9" s="157"/>
      <c r="AF9" s="157"/>
      <c r="AG9" s="157"/>
      <c r="AH9" s="157"/>
      <c r="AI9" s="157"/>
      <c r="AJ9" s="157"/>
    </row>
    <row r="10" spans="1:36" s="159" customFormat="1" ht="15" x14ac:dyDescent="0.25">
      <c r="A10" s="158" t="s">
        <v>64</v>
      </c>
      <c r="B10" s="158">
        <v>0</v>
      </c>
      <c r="C10" s="158">
        <v>1</v>
      </c>
      <c r="D10" s="158">
        <v>2</v>
      </c>
      <c r="E10" s="158">
        <v>3</v>
      </c>
      <c r="F10" s="158">
        <v>4</v>
      </c>
      <c r="G10" s="158">
        <v>5</v>
      </c>
      <c r="H10" s="158">
        <v>6</v>
      </c>
      <c r="I10" s="158">
        <v>7</v>
      </c>
      <c r="J10" s="158">
        <v>8</v>
      </c>
      <c r="K10" s="158">
        <v>9</v>
      </c>
      <c r="L10" s="158">
        <v>10</v>
      </c>
      <c r="M10" s="158">
        <v>11</v>
      </c>
      <c r="N10" s="158">
        <v>12</v>
      </c>
      <c r="O10" s="158">
        <v>13</v>
      </c>
      <c r="P10" s="158">
        <v>14</v>
      </c>
      <c r="Q10" s="158">
        <v>15</v>
      </c>
      <c r="R10" s="158">
        <v>16</v>
      </c>
      <c r="S10" s="158">
        <v>17</v>
      </c>
      <c r="T10" s="158">
        <v>18</v>
      </c>
      <c r="U10" s="158">
        <v>19</v>
      </c>
      <c r="V10" s="158">
        <v>20</v>
      </c>
      <c r="W10" s="158">
        <v>21</v>
      </c>
      <c r="X10" s="158">
        <v>22</v>
      </c>
      <c r="Y10" s="158">
        <v>23</v>
      </c>
      <c r="Z10" s="158">
        <v>24</v>
      </c>
      <c r="AA10" s="241" t="s">
        <v>209</v>
      </c>
      <c r="AB10" s="242"/>
      <c r="AC10" s="242"/>
      <c r="AD10" s="242"/>
      <c r="AE10" s="242"/>
      <c r="AF10" s="242"/>
      <c r="AG10" s="242"/>
      <c r="AH10" s="242"/>
      <c r="AI10" s="242"/>
    </row>
    <row r="11" spans="1:36" s="163" customFormat="1" x14ac:dyDescent="0.25">
      <c r="A11" s="160" t="s">
        <v>65</v>
      </c>
      <c r="B11" s="161">
        <f>B25</f>
        <v>0</v>
      </c>
      <c r="C11" s="161">
        <f>C25</f>
        <v>0</v>
      </c>
      <c r="D11" s="161">
        <f>D25</f>
        <v>0</v>
      </c>
      <c r="E11" s="161">
        <f>E25</f>
        <v>0</v>
      </c>
      <c r="F11" s="161">
        <f>F25</f>
        <v>0</v>
      </c>
      <c r="G11" s="162"/>
      <c r="H11" s="162"/>
      <c r="I11" s="162"/>
      <c r="J11" s="162"/>
      <c r="K11" s="162"/>
      <c r="L11" s="162"/>
      <c r="M11" s="162"/>
      <c r="N11" s="162"/>
      <c r="O11" s="162"/>
      <c r="P11" s="162"/>
      <c r="Q11" s="162"/>
      <c r="R11" s="162"/>
      <c r="S11" s="162"/>
      <c r="T11" s="162"/>
      <c r="U11" s="162"/>
      <c r="V11" s="162"/>
      <c r="W11" s="162"/>
      <c r="X11" s="162"/>
      <c r="Y11" s="162"/>
      <c r="Z11" s="162"/>
      <c r="AA11" s="243"/>
      <c r="AB11" s="242"/>
      <c r="AC11" s="242"/>
      <c r="AD11" s="242"/>
      <c r="AE11" s="242"/>
      <c r="AF11" s="242"/>
      <c r="AG11" s="242"/>
      <c r="AH11" s="242"/>
      <c r="AI11" s="242"/>
    </row>
    <row r="12" spans="1:36" s="165" customFormat="1" x14ac:dyDescent="0.25">
      <c r="A12" s="160" t="s">
        <v>66</v>
      </c>
      <c r="B12" s="164">
        <f t="shared" ref="B12:Y12" si="0">B74</f>
        <v>0</v>
      </c>
      <c r="C12" s="164">
        <f>C74</f>
        <v>0</v>
      </c>
      <c r="D12" s="164">
        <f t="shared" si="0"/>
        <v>0</v>
      </c>
      <c r="E12" s="164">
        <f>E74</f>
        <v>0</v>
      </c>
      <c r="F12" s="164">
        <f>F74</f>
        <v>0</v>
      </c>
      <c r="G12" s="164">
        <f t="shared" si="0"/>
        <v>0</v>
      </c>
      <c r="H12" s="164">
        <f t="shared" si="0"/>
        <v>0</v>
      </c>
      <c r="I12" s="164">
        <f t="shared" si="0"/>
        <v>0</v>
      </c>
      <c r="J12" s="164">
        <f t="shared" si="0"/>
        <v>0</v>
      </c>
      <c r="K12" s="164">
        <f t="shared" si="0"/>
        <v>0</v>
      </c>
      <c r="L12" s="164">
        <f t="shared" si="0"/>
        <v>0</v>
      </c>
      <c r="M12" s="164">
        <f t="shared" si="0"/>
        <v>0</v>
      </c>
      <c r="N12" s="164">
        <f t="shared" si="0"/>
        <v>0</v>
      </c>
      <c r="O12" s="164">
        <f t="shared" si="0"/>
        <v>0</v>
      </c>
      <c r="P12" s="164">
        <f t="shared" si="0"/>
        <v>0</v>
      </c>
      <c r="Q12" s="164">
        <f t="shared" si="0"/>
        <v>0</v>
      </c>
      <c r="R12" s="164">
        <f t="shared" si="0"/>
        <v>0</v>
      </c>
      <c r="S12" s="164">
        <f t="shared" si="0"/>
        <v>0</v>
      </c>
      <c r="T12" s="164">
        <f t="shared" si="0"/>
        <v>0</v>
      </c>
      <c r="U12" s="164">
        <f t="shared" si="0"/>
        <v>0</v>
      </c>
      <c r="V12" s="164">
        <f t="shared" si="0"/>
        <v>0</v>
      </c>
      <c r="W12" s="164">
        <f t="shared" si="0"/>
        <v>0</v>
      </c>
      <c r="X12" s="164">
        <f t="shared" si="0"/>
        <v>0</v>
      </c>
      <c r="Y12" s="164">
        <f t="shared" si="0"/>
        <v>0</v>
      </c>
      <c r="Z12" s="164">
        <f t="shared" ref="Z12" si="1">Z74</f>
        <v>0</v>
      </c>
      <c r="AA12" s="26"/>
      <c r="AB12" s="26"/>
      <c r="AC12" s="26"/>
      <c r="AD12" s="26"/>
      <c r="AE12" s="26"/>
      <c r="AF12" s="156"/>
      <c r="AG12" s="156"/>
      <c r="AH12" s="156"/>
      <c r="AI12" s="156"/>
    </row>
    <row r="13" spans="1:36" s="165" customFormat="1" x14ac:dyDescent="0.25">
      <c r="A13" s="160" t="s">
        <v>67</v>
      </c>
      <c r="B13" s="164">
        <f t="shared" ref="B13:Y13" si="2">B56</f>
        <v>0</v>
      </c>
      <c r="C13" s="164">
        <f t="shared" si="2"/>
        <v>0</v>
      </c>
      <c r="D13" s="164">
        <f>D56</f>
        <v>0</v>
      </c>
      <c r="E13" s="164">
        <f t="shared" si="2"/>
        <v>0</v>
      </c>
      <c r="F13" s="164">
        <f t="shared" si="2"/>
        <v>0</v>
      </c>
      <c r="G13" s="164">
        <f t="shared" si="2"/>
        <v>0</v>
      </c>
      <c r="H13" s="164">
        <f t="shared" si="2"/>
        <v>0</v>
      </c>
      <c r="I13" s="164">
        <f t="shared" si="2"/>
        <v>0</v>
      </c>
      <c r="J13" s="164">
        <f t="shared" si="2"/>
        <v>0</v>
      </c>
      <c r="K13" s="164">
        <f t="shared" si="2"/>
        <v>0</v>
      </c>
      <c r="L13" s="164">
        <f t="shared" si="2"/>
        <v>0</v>
      </c>
      <c r="M13" s="164">
        <f t="shared" si="2"/>
        <v>0</v>
      </c>
      <c r="N13" s="164">
        <f t="shared" si="2"/>
        <v>0</v>
      </c>
      <c r="O13" s="164">
        <f t="shared" si="2"/>
        <v>0</v>
      </c>
      <c r="P13" s="164">
        <f t="shared" si="2"/>
        <v>0</v>
      </c>
      <c r="Q13" s="164">
        <f t="shared" si="2"/>
        <v>0</v>
      </c>
      <c r="R13" s="164">
        <f t="shared" si="2"/>
        <v>0</v>
      </c>
      <c r="S13" s="164">
        <f t="shared" si="2"/>
        <v>0</v>
      </c>
      <c r="T13" s="164">
        <f t="shared" si="2"/>
        <v>0</v>
      </c>
      <c r="U13" s="164">
        <f t="shared" si="2"/>
        <v>0</v>
      </c>
      <c r="V13" s="164">
        <f t="shared" si="2"/>
        <v>0</v>
      </c>
      <c r="W13" s="164">
        <f t="shared" si="2"/>
        <v>0</v>
      </c>
      <c r="X13" s="164">
        <f t="shared" si="2"/>
        <v>0</v>
      </c>
      <c r="Y13" s="164">
        <f t="shared" si="2"/>
        <v>0</v>
      </c>
      <c r="Z13" s="164">
        <f t="shared" ref="Z13" si="3">Z56</f>
        <v>0</v>
      </c>
      <c r="AA13" s="26"/>
      <c r="AB13" s="26"/>
      <c r="AC13" s="26"/>
      <c r="AD13" s="26"/>
      <c r="AE13" s="26"/>
      <c r="AF13" s="156"/>
      <c r="AG13" s="156"/>
      <c r="AH13" s="156"/>
      <c r="AI13" s="156"/>
    </row>
    <row r="14" spans="1:36" s="165" customFormat="1" x14ac:dyDescent="0.25">
      <c r="A14" s="160" t="s">
        <v>51</v>
      </c>
      <c r="B14" s="161">
        <f t="shared" ref="B14:Y14" si="4">B12-B13</f>
        <v>0</v>
      </c>
      <c r="C14" s="161">
        <f t="shared" si="4"/>
        <v>0</v>
      </c>
      <c r="D14" s="161">
        <f t="shared" si="4"/>
        <v>0</v>
      </c>
      <c r="E14" s="161">
        <f t="shared" si="4"/>
        <v>0</v>
      </c>
      <c r="F14" s="161">
        <f t="shared" si="4"/>
        <v>0</v>
      </c>
      <c r="G14" s="161">
        <f>G12-G13</f>
        <v>0</v>
      </c>
      <c r="H14" s="161">
        <f t="shared" si="4"/>
        <v>0</v>
      </c>
      <c r="I14" s="161">
        <f t="shared" si="4"/>
        <v>0</v>
      </c>
      <c r="J14" s="161">
        <f>J12-J13</f>
        <v>0</v>
      </c>
      <c r="K14" s="161">
        <f t="shared" si="4"/>
        <v>0</v>
      </c>
      <c r="L14" s="161">
        <f t="shared" si="4"/>
        <v>0</v>
      </c>
      <c r="M14" s="161">
        <f t="shared" si="4"/>
        <v>0</v>
      </c>
      <c r="N14" s="161">
        <f t="shared" si="4"/>
        <v>0</v>
      </c>
      <c r="O14" s="161">
        <f t="shared" si="4"/>
        <v>0</v>
      </c>
      <c r="P14" s="161">
        <f t="shared" si="4"/>
        <v>0</v>
      </c>
      <c r="Q14" s="161">
        <f t="shared" si="4"/>
        <v>0</v>
      </c>
      <c r="R14" s="161">
        <f t="shared" si="4"/>
        <v>0</v>
      </c>
      <c r="S14" s="161">
        <f t="shared" si="4"/>
        <v>0</v>
      </c>
      <c r="T14" s="161">
        <f t="shared" si="4"/>
        <v>0</v>
      </c>
      <c r="U14" s="161">
        <f t="shared" si="4"/>
        <v>0</v>
      </c>
      <c r="V14" s="161">
        <f t="shared" si="4"/>
        <v>0</v>
      </c>
      <c r="W14" s="161">
        <f t="shared" si="4"/>
        <v>0</v>
      </c>
      <c r="X14" s="161">
        <f t="shared" si="4"/>
        <v>0</v>
      </c>
      <c r="Y14" s="161">
        <f t="shared" si="4"/>
        <v>0</v>
      </c>
      <c r="Z14" s="161">
        <f t="shared" ref="Z14" si="5">Z12-Z13</f>
        <v>0</v>
      </c>
      <c r="AA14" s="26"/>
      <c r="AB14" s="26"/>
      <c r="AC14" s="26"/>
      <c r="AD14" s="26"/>
    </row>
    <row r="15" spans="1:36" s="167" customFormat="1" ht="15" x14ac:dyDescent="0.25">
      <c r="A15" s="160" t="s">
        <v>50</v>
      </c>
      <c r="B15" s="166">
        <f>1/((1+$D$20)^B10)</f>
        <v>1</v>
      </c>
      <c r="C15" s="166">
        <f>1/((1+$D$20)^C10)</f>
        <v>0.92592592592592582</v>
      </c>
      <c r="D15" s="166">
        <f t="shared" ref="D15:Y15" si="6">1/((1+$D$20)^D10)</f>
        <v>0.85733882030178321</v>
      </c>
      <c r="E15" s="166">
        <f t="shared" si="6"/>
        <v>0.79383224102016958</v>
      </c>
      <c r="F15" s="166">
        <f t="shared" si="6"/>
        <v>0.73502985279645328</v>
      </c>
      <c r="G15" s="166">
        <f t="shared" si="6"/>
        <v>0.68058319703375303</v>
      </c>
      <c r="H15" s="166">
        <f t="shared" si="6"/>
        <v>0.63016962688310452</v>
      </c>
      <c r="I15" s="166">
        <f t="shared" si="6"/>
        <v>0.58349039526213387</v>
      </c>
      <c r="J15" s="166">
        <f t="shared" si="6"/>
        <v>0.54026888450197574</v>
      </c>
      <c r="K15" s="166">
        <f t="shared" si="6"/>
        <v>0.50024896713145905</v>
      </c>
      <c r="L15" s="166">
        <f t="shared" si="6"/>
        <v>0.46319348808468425</v>
      </c>
      <c r="M15" s="166">
        <f t="shared" si="6"/>
        <v>0.42888285933767062</v>
      </c>
      <c r="N15" s="166">
        <f t="shared" si="6"/>
        <v>0.39711375864599124</v>
      </c>
      <c r="O15" s="166">
        <f t="shared" si="6"/>
        <v>0.36769792467221413</v>
      </c>
      <c r="P15" s="166">
        <f t="shared" si="6"/>
        <v>0.34046104136316119</v>
      </c>
      <c r="Q15" s="166">
        <f t="shared" si="6"/>
        <v>0.31524170496588994</v>
      </c>
      <c r="R15" s="166">
        <f t="shared" si="6"/>
        <v>0.29189046756100923</v>
      </c>
      <c r="S15" s="166">
        <f t="shared" si="6"/>
        <v>0.27026895144537894</v>
      </c>
      <c r="T15" s="166">
        <f t="shared" si="6"/>
        <v>0.25024902911609154</v>
      </c>
      <c r="U15" s="166">
        <f t="shared" si="6"/>
        <v>0.23171206399638106</v>
      </c>
      <c r="V15" s="166">
        <f t="shared" si="6"/>
        <v>0.21454820740405653</v>
      </c>
      <c r="W15" s="166">
        <f t="shared" si="6"/>
        <v>0.19865574759634863</v>
      </c>
      <c r="X15" s="166">
        <f t="shared" si="6"/>
        <v>0.18394050703365611</v>
      </c>
      <c r="Y15" s="166">
        <f t="shared" si="6"/>
        <v>0.17031528429042234</v>
      </c>
      <c r="Z15" s="166">
        <f t="shared" ref="Z15" si="7">1/((1+$D$20)^Z10)</f>
        <v>0.1576993373059466</v>
      </c>
    </row>
    <row r="16" spans="1:36" s="165" customFormat="1" ht="16.5" thickBot="1" x14ac:dyDescent="0.3">
      <c r="A16" s="168" t="s">
        <v>49</v>
      </c>
      <c r="B16" s="169">
        <f>+B14*B15</f>
        <v>0</v>
      </c>
      <c r="C16" s="169">
        <f t="shared" ref="C16:Y16" si="8">+C14*C15</f>
        <v>0</v>
      </c>
      <c r="D16" s="169">
        <f t="shared" si="8"/>
        <v>0</v>
      </c>
      <c r="E16" s="169">
        <f t="shared" si="8"/>
        <v>0</v>
      </c>
      <c r="F16" s="169">
        <f t="shared" si="8"/>
        <v>0</v>
      </c>
      <c r="G16" s="169">
        <f t="shared" si="8"/>
        <v>0</v>
      </c>
      <c r="H16" s="169">
        <f t="shared" si="8"/>
        <v>0</v>
      </c>
      <c r="I16" s="169">
        <f>+I14*I15</f>
        <v>0</v>
      </c>
      <c r="J16" s="169">
        <f t="shared" si="8"/>
        <v>0</v>
      </c>
      <c r="K16" s="169">
        <f t="shared" si="8"/>
        <v>0</v>
      </c>
      <c r="L16" s="169">
        <f>+L14*L15</f>
        <v>0</v>
      </c>
      <c r="M16" s="169">
        <f>+M14*M15</f>
        <v>0</v>
      </c>
      <c r="N16" s="169">
        <f t="shared" si="8"/>
        <v>0</v>
      </c>
      <c r="O16" s="169">
        <f>+O14*O15</f>
        <v>0</v>
      </c>
      <c r="P16" s="169">
        <f t="shared" si="8"/>
        <v>0</v>
      </c>
      <c r="Q16" s="169">
        <f t="shared" si="8"/>
        <v>0</v>
      </c>
      <c r="R16" s="169">
        <f t="shared" si="8"/>
        <v>0</v>
      </c>
      <c r="S16" s="169">
        <f t="shared" si="8"/>
        <v>0</v>
      </c>
      <c r="T16" s="169">
        <f t="shared" si="8"/>
        <v>0</v>
      </c>
      <c r="U16" s="169">
        <f t="shared" si="8"/>
        <v>0</v>
      </c>
      <c r="V16" s="169">
        <f t="shared" si="8"/>
        <v>0</v>
      </c>
      <c r="W16" s="169">
        <f t="shared" si="8"/>
        <v>0</v>
      </c>
      <c r="X16" s="169">
        <f t="shared" si="8"/>
        <v>0</v>
      </c>
      <c r="Y16" s="169">
        <f t="shared" si="8"/>
        <v>0</v>
      </c>
      <c r="Z16" s="169">
        <f t="shared" ref="Z16" si="9">+Z14*Z15</f>
        <v>0</v>
      </c>
    </row>
    <row r="17" spans="1:49" s="165" customFormat="1" ht="17.25" thickTop="1" thickBot="1" x14ac:dyDescent="0.3">
      <c r="A17" s="170"/>
      <c r="B17" s="170"/>
      <c r="C17" s="170"/>
      <c r="D17" s="170"/>
      <c r="E17" s="171"/>
      <c r="F17" s="171"/>
      <c r="G17" s="171"/>
      <c r="H17" s="171"/>
    </row>
    <row r="18" spans="1:49" ht="16.5" thickTop="1" x14ac:dyDescent="0.25">
      <c r="A18" s="328" t="s">
        <v>57</v>
      </c>
      <c r="B18" s="329"/>
      <c r="C18" s="329"/>
      <c r="D18" s="330"/>
      <c r="F18" s="33"/>
    </row>
    <row r="19" spans="1:49" x14ac:dyDescent="0.25">
      <c r="A19" s="172" t="s">
        <v>53</v>
      </c>
      <c r="B19" s="173">
        <f>B11*B15+C11*C15+D11*D15+E11*E15+F11*F15</f>
        <v>0</v>
      </c>
      <c r="C19" s="174"/>
      <c r="D19" s="175"/>
    </row>
    <row r="20" spans="1:49" x14ac:dyDescent="0.25">
      <c r="A20" s="172" t="s">
        <v>48</v>
      </c>
      <c r="B20" s="176">
        <f>SUM(B16:Z16)</f>
        <v>0</v>
      </c>
      <c r="C20" s="174" t="s">
        <v>47</v>
      </c>
      <c r="D20" s="177">
        <v>0.08</v>
      </c>
      <c r="H20" s="178"/>
    </row>
    <row r="21" spans="1:49" s="155" customFormat="1" ht="16.5" thickBot="1" x14ac:dyDescent="0.3">
      <c r="A21" s="179" t="s">
        <v>46</v>
      </c>
      <c r="B21" s="180">
        <f>+B19-B20</f>
        <v>0</v>
      </c>
      <c r="C21" s="181"/>
      <c r="D21" s="182"/>
    </row>
    <row r="22" spans="1:49" ht="17.25" thickTop="1" thickBot="1" x14ac:dyDescent="0.3">
      <c r="A22" s="183"/>
      <c r="B22" s="184"/>
      <c r="C22" s="184"/>
      <c r="D22" s="184"/>
      <c r="E22" s="184"/>
      <c r="F22" s="184"/>
      <c r="G22" s="178"/>
      <c r="J22" s="185"/>
    </row>
    <row r="23" spans="1:49" ht="16.5" thickTop="1" x14ac:dyDescent="0.25">
      <c r="A23" s="333" t="s">
        <v>58</v>
      </c>
      <c r="B23" s="334"/>
      <c r="C23" s="334"/>
      <c r="D23" s="334"/>
      <c r="E23" s="334"/>
      <c r="F23" s="335"/>
      <c r="J23" s="185"/>
    </row>
    <row r="24" spans="1:49" x14ac:dyDescent="0.25">
      <c r="A24" s="186" t="s">
        <v>64</v>
      </c>
      <c r="B24" s="160">
        <v>0</v>
      </c>
      <c r="C24" s="160">
        <v>1</v>
      </c>
      <c r="D24" s="160">
        <v>2</v>
      </c>
      <c r="E24" s="160">
        <v>3</v>
      </c>
      <c r="F24" s="160">
        <v>4</v>
      </c>
      <c r="S24" s="155"/>
    </row>
    <row r="25" spans="1:49" x14ac:dyDescent="0.25">
      <c r="A25" s="160" t="s">
        <v>65</v>
      </c>
      <c r="B25" s="196">
        <f>B26+B28</f>
        <v>0</v>
      </c>
      <c r="C25" s="196">
        <f>C26+C28</f>
        <v>0</v>
      </c>
      <c r="D25" s="196">
        <f>D26+D28</f>
        <v>0</v>
      </c>
      <c r="E25" s="196">
        <f>E26+E28</f>
        <v>0</v>
      </c>
      <c r="F25" s="196">
        <f>F26+F28</f>
        <v>0</v>
      </c>
    </row>
    <row r="26" spans="1:49" x14ac:dyDescent="0.25">
      <c r="A26" s="187" t="s">
        <v>110</v>
      </c>
      <c r="B26" s="196">
        <f>Kosten_Finanzierung_Förderung!D22*B27</f>
        <v>0</v>
      </c>
      <c r="C26" s="196">
        <f>Kosten_Finanzierung_Förderung!D22*C27</f>
        <v>0</v>
      </c>
      <c r="D26" s="196">
        <f>Kosten_Finanzierung_Förderung!D22*D27</f>
        <v>0</v>
      </c>
      <c r="E26" s="196">
        <f>Kosten_Finanzierung_Förderung!D22*E27</f>
        <v>0</v>
      </c>
      <c r="F26" s="196">
        <f>Kosten_Finanzierung_Förderung!D22*F27</f>
        <v>0</v>
      </c>
    </row>
    <row r="27" spans="1:49" x14ac:dyDescent="0.25">
      <c r="A27" s="188" t="s">
        <v>120</v>
      </c>
      <c r="B27" s="236"/>
      <c r="C27" s="236"/>
      <c r="D27" s="236"/>
      <c r="E27" s="236"/>
      <c r="F27" s="236"/>
      <c r="AA27" s="319" t="s">
        <v>129</v>
      </c>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row>
    <row r="28" spans="1:49" x14ac:dyDescent="0.25">
      <c r="A28" s="187" t="s">
        <v>111</v>
      </c>
      <c r="B28" s="196">
        <f>SUM(B29:B33)</f>
        <v>0</v>
      </c>
      <c r="C28" s="196">
        <f>SUM(C29:C33)</f>
        <v>0</v>
      </c>
      <c r="D28" s="196">
        <f>SUM(D29:D33)</f>
        <v>0</v>
      </c>
      <c r="E28" s="196">
        <f>SUM(E29:E33)</f>
        <v>0</v>
      </c>
      <c r="F28" s="196">
        <f>SUM(F29:F33)</f>
        <v>0</v>
      </c>
      <c r="AA28" s="318"/>
    </row>
    <row r="29" spans="1:49" ht="15" customHeight="1" x14ac:dyDescent="0.25">
      <c r="A29" s="189" t="s">
        <v>75</v>
      </c>
      <c r="B29" s="237"/>
      <c r="C29" s="237"/>
      <c r="D29" s="237"/>
      <c r="E29" s="237"/>
      <c r="F29" s="237"/>
      <c r="AA29" s="320" t="s">
        <v>76</v>
      </c>
      <c r="AB29" s="244"/>
      <c r="AC29" s="244"/>
      <c r="AD29" s="244"/>
      <c r="AE29" s="244"/>
      <c r="AF29" s="244"/>
      <c r="AG29" s="244"/>
      <c r="AH29" s="245"/>
      <c r="AI29" s="199"/>
      <c r="AJ29" s="190"/>
      <c r="AK29" s="190"/>
      <c r="AL29" s="190"/>
    </row>
    <row r="30" spans="1:49" x14ac:dyDescent="0.25">
      <c r="A30" s="189" t="s">
        <v>77</v>
      </c>
      <c r="B30" s="237"/>
      <c r="C30" s="237"/>
      <c r="D30" s="237"/>
      <c r="E30" s="237"/>
      <c r="F30" s="237"/>
      <c r="AA30" s="321"/>
      <c r="AB30" s="244"/>
      <c r="AC30" s="244"/>
      <c r="AD30" s="244"/>
      <c r="AE30" s="244"/>
      <c r="AF30" s="244"/>
      <c r="AG30" s="244"/>
      <c r="AH30" s="245"/>
      <c r="AI30" s="199"/>
      <c r="AJ30" s="190"/>
      <c r="AK30" s="190"/>
      <c r="AL30" s="190"/>
    </row>
    <row r="31" spans="1:49" x14ac:dyDescent="0.25">
      <c r="A31" s="191" t="s">
        <v>78</v>
      </c>
      <c r="B31" s="238"/>
      <c r="C31" s="238"/>
      <c r="D31" s="238"/>
      <c r="E31" s="238"/>
      <c r="F31" s="238"/>
      <c r="AA31" s="321"/>
      <c r="AB31" s="244"/>
      <c r="AC31" s="244"/>
      <c r="AD31" s="244"/>
      <c r="AE31" s="244"/>
      <c r="AF31" s="244"/>
      <c r="AG31" s="244"/>
      <c r="AH31" s="245"/>
      <c r="AI31" s="199"/>
      <c r="AJ31" s="190"/>
      <c r="AK31" s="190"/>
      <c r="AL31" s="190"/>
    </row>
    <row r="32" spans="1:49" x14ac:dyDescent="0.25">
      <c r="A32" s="191"/>
      <c r="B32" s="238"/>
      <c r="C32" s="238"/>
      <c r="D32" s="238"/>
      <c r="E32" s="238"/>
      <c r="F32" s="238"/>
      <c r="AA32" s="244"/>
      <c r="AB32" s="244"/>
      <c r="AC32" s="244"/>
      <c r="AD32" s="244"/>
      <c r="AE32" s="244"/>
      <c r="AF32" s="244"/>
      <c r="AG32" s="244"/>
      <c r="AH32" s="245"/>
      <c r="AI32" s="199"/>
      <c r="AJ32" s="190"/>
      <c r="AK32" s="190"/>
      <c r="AL32" s="190"/>
    </row>
    <row r="33" spans="1:38" ht="16.5" thickBot="1" x14ac:dyDescent="0.3">
      <c r="A33" s="192"/>
      <c r="B33" s="239"/>
      <c r="C33" s="239"/>
      <c r="D33" s="239"/>
      <c r="E33" s="239"/>
      <c r="F33" s="239"/>
      <c r="AA33" s="244"/>
      <c r="AB33" s="244"/>
      <c r="AC33" s="244"/>
      <c r="AD33" s="244"/>
      <c r="AE33" s="244"/>
      <c r="AF33" s="244"/>
      <c r="AG33" s="244"/>
      <c r="AH33" s="245"/>
      <c r="AI33" s="199"/>
      <c r="AJ33" s="190"/>
      <c r="AK33" s="190"/>
      <c r="AL33" s="190"/>
    </row>
    <row r="34" spans="1:38" ht="16.5" thickTop="1" x14ac:dyDescent="0.25">
      <c r="AA34" s="244"/>
      <c r="AB34" s="244"/>
      <c r="AC34" s="244"/>
      <c r="AD34" s="244"/>
      <c r="AE34" s="244"/>
      <c r="AF34" s="244"/>
      <c r="AG34" s="244"/>
      <c r="AH34" s="245"/>
      <c r="AI34" s="199"/>
    </row>
    <row r="35" spans="1:38" x14ac:dyDescent="0.25">
      <c r="A35" s="325" t="s">
        <v>59</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7"/>
    </row>
    <row r="36" spans="1:38" x14ac:dyDescent="0.25">
      <c r="A36" s="186" t="s">
        <v>64</v>
      </c>
      <c r="B36" s="160">
        <v>0</v>
      </c>
      <c r="C36" s="160">
        <v>1</v>
      </c>
      <c r="D36" s="160">
        <v>2</v>
      </c>
      <c r="E36" s="160">
        <v>3</v>
      </c>
      <c r="F36" s="160">
        <v>4</v>
      </c>
      <c r="G36" s="160">
        <v>5</v>
      </c>
      <c r="H36" s="160">
        <v>6</v>
      </c>
      <c r="I36" s="160">
        <v>7</v>
      </c>
      <c r="J36" s="160">
        <v>8</v>
      </c>
      <c r="K36" s="160">
        <v>9</v>
      </c>
      <c r="L36" s="160">
        <v>10</v>
      </c>
      <c r="M36" s="160">
        <v>11</v>
      </c>
      <c r="N36" s="160">
        <v>12</v>
      </c>
      <c r="O36" s="160">
        <v>13</v>
      </c>
      <c r="P36" s="160">
        <v>14</v>
      </c>
      <c r="Q36" s="160">
        <v>15</v>
      </c>
      <c r="R36" s="160">
        <v>16</v>
      </c>
      <c r="S36" s="160">
        <v>17</v>
      </c>
      <c r="T36" s="160">
        <v>18</v>
      </c>
      <c r="U36" s="160">
        <v>19</v>
      </c>
      <c r="V36" s="160">
        <v>20</v>
      </c>
      <c r="W36" s="160">
        <v>21</v>
      </c>
      <c r="X36" s="160">
        <v>22</v>
      </c>
      <c r="Y36" s="160">
        <v>23</v>
      </c>
      <c r="Z36" s="160">
        <v>24</v>
      </c>
    </row>
    <row r="37" spans="1:38" x14ac:dyDescent="0.25">
      <c r="A37" s="189" t="s">
        <v>79</v>
      </c>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322" t="s">
        <v>80</v>
      </c>
      <c r="AB37" s="190"/>
      <c r="AC37" s="190"/>
      <c r="AD37" s="190"/>
    </row>
    <row r="38" spans="1:38" x14ac:dyDescent="0.25">
      <c r="A38" s="189" t="s">
        <v>81</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323"/>
      <c r="AB38" s="190"/>
      <c r="AC38" s="190"/>
      <c r="AD38" s="190"/>
    </row>
    <row r="39" spans="1:38" x14ac:dyDescent="0.25">
      <c r="A39" s="191" t="s">
        <v>82</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323"/>
      <c r="AB39" s="190"/>
      <c r="AC39" s="190"/>
      <c r="AD39" s="190"/>
    </row>
    <row r="40" spans="1:38" x14ac:dyDescent="0.25">
      <c r="A40" s="191" t="s">
        <v>83</v>
      </c>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323"/>
      <c r="AB40" s="190"/>
      <c r="AC40" s="190"/>
      <c r="AD40" s="190"/>
    </row>
    <row r="41" spans="1:38" x14ac:dyDescent="0.25">
      <c r="A41" s="191" t="s">
        <v>112</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323"/>
      <c r="AB41" s="190"/>
      <c r="AC41" s="190"/>
      <c r="AD41" s="190"/>
    </row>
    <row r="42" spans="1:38" x14ac:dyDescent="0.25">
      <c r="A42" s="191"/>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46"/>
      <c r="AB42" s="190"/>
      <c r="AC42" s="190"/>
      <c r="AD42" s="190"/>
    </row>
    <row r="43" spans="1:38" x14ac:dyDescent="0.25">
      <c r="A43" s="191"/>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46"/>
      <c r="AB43" s="190"/>
      <c r="AC43" s="190"/>
      <c r="AD43" s="190"/>
    </row>
    <row r="44" spans="1:38" x14ac:dyDescent="0.25">
      <c r="A44" s="191"/>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46"/>
      <c r="AB44" s="190"/>
      <c r="AC44" s="190"/>
      <c r="AD44" s="190"/>
    </row>
    <row r="45" spans="1:38" x14ac:dyDescent="0.25">
      <c r="A45" s="191"/>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46"/>
      <c r="AB45" s="190"/>
      <c r="AC45" s="190"/>
      <c r="AD45" s="190"/>
    </row>
    <row r="46" spans="1:38" x14ac:dyDescent="0.25">
      <c r="A46" s="191"/>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46"/>
      <c r="AB46" s="190"/>
      <c r="AC46" s="190"/>
      <c r="AD46" s="190"/>
    </row>
    <row r="47" spans="1:38" x14ac:dyDescent="0.25">
      <c r="A47" s="191"/>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46"/>
      <c r="AB47" s="190"/>
      <c r="AC47" s="190"/>
      <c r="AD47" s="190"/>
    </row>
    <row r="48" spans="1:38" x14ac:dyDescent="0.25">
      <c r="A48" s="191"/>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46"/>
      <c r="AB48" s="190"/>
      <c r="AC48" s="190"/>
      <c r="AD48" s="190"/>
    </row>
    <row r="49" spans="1:30" x14ac:dyDescent="0.25">
      <c r="A49" s="191"/>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46"/>
      <c r="AB49" s="190"/>
      <c r="AC49" s="190"/>
      <c r="AD49" s="190"/>
    </row>
    <row r="50" spans="1:30" x14ac:dyDescent="0.25">
      <c r="A50" s="191"/>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46"/>
      <c r="AB50" s="190"/>
      <c r="AC50" s="190"/>
      <c r="AD50" s="190"/>
    </row>
    <row r="51" spans="1:30" x14ac:dyDescent="0.25">
      <c r="A51" s="191"/>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46"/>
      <c r="AB51" s="190"/>
      <c r="AC51" s="190"/>
      <c r="AD51" s="190"/>
    </row>
    <row r="52" spans="1:30" x14ac:dyDescent="0.25">
      <c r="A52" s="191"/>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46"/>
      <c r="AB52" s="190"/>
      <c r="AC52" s="190"/>
      <c r="AD52" s="190"/>
    </row>
    <row r="53" spans="1:30" x14ac:dyDescent="0.25">
      <c r="A53" s="191"/>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46"/>
      <c r="AB53" s="190"/>
      <c r="AC53" s="190"/>
      <c r="AD53" s="190"/>
    </row>
    <row r="54" spans="1:30" x14ac:dyDescent="0.25">
      <c r="A54" s="191"/>
      <c r="B54" s="238"/>
      <c r="C54" s="238"/>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46"/>
      <c r="AB54" s="190"/>
      <c r="AC54" s="190"/>
      <c r="AD54" s="190"/>
    </row>
    <row r="55" spans="1:30" x14ac:dyDescent="0.25">
      <c r="A55" s="191"/>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46"/>
      <c r="AB55" s="190"/>
      <c r="AC55" s="190"/>
      <c r="AD55" s="190"/>
    </row>
    <row r="56" spans="1:30" ht="16.5" thickBot="1" x14ac:dyDescent="0.3">
      <c r="A56" s="194" t="s">
        <v>84</v>
      </c>
      <c r="B56" s="240">
        <f>SUM(B37:B55)</f>
        <v>0</v>
      </c>
      <c r="C56" s="240">
        <f t="shared" ref="C56:Y56" si="10">SUM(C37:C55)</f>
        <v>0</v>
      </c>
      <c r="D56" s="240">
        <f t="shared" si="10"/>
        <v>0</v>
      </c>
      <c r="E56" s="240">
        <f t="shared" si="10"/>
        <v>0</v>
      </c>
      <c r="F56" s="240">
        <f t="shared" si="10"/>
        <v>0</v>
      </c>
      <c r="G56" s="240">
        <f t="shared" si="10"/>
        <v>0</v>
      </c>
      <c r="H56" s="240">
        <f>SUM(H37:H55)</f>
        <v>0</v>
      </c>
      <c r="I56" s="240">
        <f t="shared" si="10"/>
        <v>0</v>
      </c>
      <c r="J56" s="240">
        <f t="shared" si="10"/>
        <v>0</v>
      </c>
      <c r="K56" s="240">
        <f t="shared" si="10"/>
        <v>0</v>
      </c>
      <c r="L56" s="240">
        <f t="shared" si="10"/>
        <v>0</v>
      </c>
      <c r="M56" s="240">
        <f t="shared" si="10"/>
        <v>0</v>
      </c>
      <c r="N56" s="240">
        <f t="shared" si="10"/>
        <v>0</v>
      </c>
      <c r="O56" s="240">
        <f t="shared" si="10"/>
        <v>0</v>
      </c>
      <c r="P56" s="240">
        <f t="shared" si="10"/>
        <v>0</v>
      </c>
      <c r="Q56" s="240">
        <f t="shared" si="10"/>
        <v>0</v>
      </c>
      <c r="R56" s="240">
        <f t="shared" si="10"/>
        <v>0</v>
      </c>
      <c r="S56" s="240">
        <f t="shared" si="10"/>
        <v>0</v>
      </c>
      <c r="T56" s="240">
        <f t="shared" si="10"/>
        <v>0</v>
      </c>
      <c r="U56" s="240">
        <f t="shared" si="10"/>
        <v>0</v>
      </c>
      <c r="V56" s="240">
        <f t="shared" si="10"/>
        <v>0</v>
      </c>
      <c r="W56" s="240">
        <f t="shared" si="10"/>
        <v>0</v>
      </c>
      <c r="X56" s="240">
        <f t="shared" si="10"/>
        <v>0</v>
      </c>
      <c r="Y56" s="240">
        <f t="shared" si="10"/>
        <v>0</v>
      </c>
      <c r="Z56" s="240">
        <f t="shared" ref="Z56" si="11">SUM(Z37:Z55)</f>
        <v>0</v>
      </c>
      <c r="AA56" s="246"/>
      <c r="AB56" s="190"/>
      <c r="AC56" s="190"/>
      <c r="AD56" s="190"/>
    </row>
    <row r="57" spans="1:30" ht="16.5" thickTop="1" x14ac:dyDescent="0.25">
      <c r="A57" s="26"/>
      <c r="AB57" s="157"/>
      <c r="AC57" s="157"/>
      <c r="AD57" s="157"/>
    </row>
    <row r="58" spans="1:30" x14ac:dyDescent="0.25">
      <c r="A58" s="325" t="s">
        <v>85</v>
      </c>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7"/>
    </row>
    <row r="59" spans="1:30" x14ac:dyDescent="0.25">
      <c r="A59" s="186" t="s">
        <v>64</v>
      </c>
      <c r="B59" s="160">
        <v>0</v>
      </c>
      <c r="C59" s="160">
        <v>1</v>
      </c>
      <c r="D59" s="160">
        <v>2</v>
      </c>
      <c r="E59" s="160">
        <v>3</v>
      </c>
      <c r="F59" s="160">
        <v>4</v>
      </c>
      <c r="G59" s="160">
        <v>5</v>
      </c>
      <c r="H59" s="160">
        <v>6</v>
      </c>
      <c r="I59" s="160">
        <v>7</v>
      </c>
      <c r="J59" s="160">
        <v>8</v>
      </c>
      <c r="K59" s="160">
        <v>9</v>
      </c>
      <c r="L59" s="160">
        <v>10</v>
      </c>
      <c r="M59" s="160">
        <v>11</v>
      </c>
      <c r="N59" s="160">
        <v>12</v>
      </c>
      <c r="O59" s="160">
        <v>13</v>
      </c>
      <c r="P59" s="160">
        <v>14</v>
      </c>
      <c r="Q59" s="160">
        <v>15</v>
      </c>
      <c r="R59" s="160">
        <v>16</v>
      </c>
      <c r="S59" s="160">
        <v>17</v>
      </c>
      <c r="T59" s="160">
        <v>18</v>
      </c>
      <c r="U59" s="160">
        <v>19</v>
      </c>
      <c r="V59" s="160">
        <v>20</v>
      </c>
      <c r="W59" s="160">
        <v>21</v>
      </c>
      <c r="X59" s="160">
        <v>22</v>
      </c>
      <c r="Y59" s="160">
        <v>23</v>
      </c>
      <c r="Z59" s="160">
        <v>24</v>
      </c>
    </row>
    <row r="60" spans="1:30" x14ac:dyDescent="0.25">
      <c r="A60" s="189" t="s">
        <v>86</v>
      </c>
      <c r="B60" s="237"/>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322" t="s">
        <v>87</v>
      </c>
      <c r="AB60" s="248"/>
      <c r="AC60" s="248"/>
      <c r="AD60" s="248"/>
    </row>
    <row r="61" spans="1:30" x14ac:dyDescent="0.25">
      <c r="A61" s="189" t="s">
        <v>88</v>
      </c>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324"/>
      <c r="AB61" s="248"/>
      <c r="AC61" s="248"/>
      <c r="AD61" s="248"/>
    </row>
    <row r="62" spans="1:30" x14ac:dyDescent="0.25">
      <c r="A62" s="191"/>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324"/>
      <c r="AB62" s="248"/>
      <c r="AC62" s="248"/>
      <c r="AD62" s="248"/>
    </row>
    <row r="63" spans="1:30" x14ac:dyDescent="0.25">
      <c r="A63" s="191"/>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8"/>
      <c r="Z63" s="238"/>
      <c r="AA63" s="324"/>
      <c r="AB63" s="248"/>
      <c r="AC63" s="248"/>
      <c r="AD63" s="248"/>
    </row>
    <row r="64" spans="1:30" x14ac:dyDescent="0.25">
      <c r="A64" s="191"/>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49"/>
      <c r="AB64" s="248"/>
      <c r="AC64" s="248"/>
      <c r="AD64" s="248"/>
    </row>
    <row r="65" spans="1:30" x14ac:dyDescent="0.25">
      <c r="A65" s="191"/>
      <c r="B65" s="238"/>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47"/>
      <c r="AB65" s="248"/>
      <c r="AC65" s="248"/>
      <c r="AD65" s="248"/>
    </row>
    <row r="66" spans="1:30" x14ac:dyDescent="0.25">
      <c r="A66" s="191"/>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47"/>
      <c r="AB66" s="248"/>
      <c r="AC66" s="248"/>
      <c r="AD66" s="248"/>
    </row>
    <row r="67" spans="1:30" x14ac:dyDescent="0.25">
      <c r="A67" s="191"/>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47"/>
      <c r="AB67" s="248"/>
      <c r="AC67" s="248"/>
      <c r="AD67" s="248"/>
    </row>
    <row r="68" spans="1:30" x14ac:dyDescent="0.25">
      <c r="A68" s="191"/>
      <c r="B68" s="238"/>
      <c r="C68" s="238"/>
      <c r="D68" s="238"/>
      <c r="E68" s="238"/>
      <c r="F68" s="238"/>
      <c r="G68" s="238"/>
      <c r="H68" s="238"/>
      <c r="I68" s="238"/>
      <c r="J68" s="238"/>
      <c r="K68" s="238"/>
      <c r="L68" s="238"/>
      <c r="M68" s="238"/>
      <c r="N68" s="238"/>
      <c r="O68" s="238"/>
      <c r="P68" s="238"/>
      <c r="Q68" s="238"/>
      <c r="R68" s="238"/>
      <c r="S68" s="238"/>
      <c r="T68" s="238"/>
      <c r="U68" s="238"/>
      <c r="V68" s="238"/>
      <c r="W68" s="238"/>
      <c r="X68" s="238"/>
      <c r="Y68" s="238"/>
      <c r="Z68" s="238"/>
      <c r="AA68" s="247"/>
      <c r="AB68" s="248"/>
      <c r="AC68" s="248"/>
      <c r="AD68" s="248"/>
    </row>
    <row r="69" spans="1:30" x14ac:dyDescent="0.25">
      <c r="A69" s="191"/>
      <c r="B69" s="238"/>
      <c r="C69" s="238"/>
      <c r="D69" s="238"/>
      <c r="E69" s="238"/>
      <c r="F69" s="238"/>
      <c r="G69" s="238"/>
      <c r="H69" s="238"/>
      <c r="I69" s="238"/>
      <c r="J69" s="238"/>
      <c r="K69" s="238"/>
      <c r="L69" s="238"/>
      <c r="M69" s="238"/>
      <c r="N69" s="238"/>
      <c r="O69" s="238"/>
      <c r="P69" s="238"/>
      <c r="Q69" s="238"/>
      <c r="R69" s="238"/>
      <c r="S69" s="238"/>
      <c r="T69" s="238"/>
      <c r="U69" s="238"/>
      <c r="V69" s="238"/>
      <c r="W69" s="238"/>
      <c r="X69" s="238"/>
      <c r="Y69" s="238"/>
      <c r="Z69" s="238"/>
      <c r="AA69" s="247"/>
      <c r="AB69" s="248"/>
      <c r="AC69" s="248"/>
      <c r="AD69" s="248"/>
    </row>
    <row r="70" spans="1:30" x14ac:dyDescent="0.25">
      <c r="A70" s="191"/>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c r="Z70" s="238"/>
      <c r="AA70" s="247"/>
      <c r="AB70" s="248"/>
      <c r="AC70" s="248"/>
      <c r="AD70" s="248"/>
    </row>
    <row r="71" spans="1:30" x14ac:dyDescent="0.25">
      <c r="A71" s="191"/>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47"/>
      <c r="AB71" s="248"/>
      <c r="AC71" s="248"/>
      <c r="AD71" s="248"/>
    </row>
    <row r="72" spans="1:30" x14ac:dyDescent="0.25">
      <c r="A72" s="191"/>
      <c r="B72" s="238"/>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47"/>
      <c r="AB72" s="248"/>
      <c r="AC72" s="248"/>
      <c r="AD72" s="248"/>
    </row>
    <row r="73" spans="1:30" x14ac:dyDescent="0.25">
      <c r="A73" s="191"/>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47"/>
      <c r="AB73" s="248"/>
      <c r="AC73" s="248"/>
      <c r="AD73" s="248"/>
    </row>
    <row r="74" spans="1:30" ht="16.5" thickBot="1" x14ac:dyDescent="0.3">
      <c r="A74" s="194" t="s">
        <v>89</v>
      </c>
      <c r="B74" s="240">
        <f t="shared" ref="B74:Y74" si="12">SUM(B60:B73)</f>
        <v>0</v>
      </c>
      <c r="C74" s="240">
        <f t="shared" si="12"/>
        <v>0</v>
      </c>
      <c r="D74" s="240">
        <f t="shared" si="12"/>
        <v>0</v>
      </c>
      <c r="E74" s="240">
        <f t="shared" si="12"/>
        <v>0</v>
      </c>
      <c r="F74" s="240">
        <f>SUM(F60:F73)</f>
        <v>0</v>
      </c>
      <c r="G74" s="240">
        <f t="shared" si="12"/>
        <v>0</v>
      </c>
      <c r="H74" s="240">
        <f t="shared" si="12"/>
        <v>0</v>
      </c>
      <c r="I74" s="240">
        <f t="shared" si="12"/>
        <v>0</v>
      </c>
      <c r="J74" s="240">
        <f t="shared" si="12"/>
        <v>0</v>
      </c>
      <c r="K74" s="240">
        <f t="shared" si="12"/>
        <v>0</v>
      </c>
      <c r="L74" s="240">
        <f>SUM(L60:L73)</f>
        <v>0</v>
      </c>
      <c r="M74" s="240">
        <f t="shared" si="12"/>
        <v>0</v>
      </c>
      <c r="N74" s="240">
        <f t="shared" si="12"/>
        <v>0</v>
      </c>
      <c r="O74" s="240">
        <f t="shared" si="12"/>
        <v>0</v>
      </c>
      <c r="P74" s="240">
        <f t="shared" si="12"/>
        <v>0</v>
      </c>
      <c r="Q74" s="240">
        <f t="shared" si="12"/>
        <v>0</v>
      </c>
      <c r="R74" s="240">
        <f t="shared" si="12"/>
        <v>0</v>
      </c>
      <c r="S74" s="240">
        <f t="shared" si="12"/>
        <v>0</v>
      </c>
      <c r="T74" s="240">
        <f t="shared" si="12"/>
        <v>0</v>
      </c>
      <c r="U74" s="240">
        <f t="shared" si="12"/>
        <v>0</v>
      </c>
      <c r="V74" s="240">
        <f t="shared" si="12"/>
        <v>0</v>
      </c>
      <c r="W74" s="240">
        <f t="shared" si="12"/>
        <v>0</v>
      </c>
      <c r="X74" s="240">
        <f t="shared" si="12"/>
        <v>0</v>
      </c>
      <c r="Y74" s="240">
        <f t="shared" si="12"/>
        <v>0</v>
      </c>
      <c r="Z74" s="240">
        <f t="shared" ref="Z74" si="13">SUM(Z60:Z73)</f>
        <v>0</v>
      </c>
      <c r="AA74" s="247"/>
      <c r="AB74" s="248"/>
      <c r="AC74" s="248"/>
      <c r="AD74" s="248"/>
    </row>
    <row r="75" spans="1:30" ht="16.5" thickTop="1" x14ac:dyDescent="0.25">
      <c r="A75" s="26"/>
    </row>
    <row r="76" spans="1:30" x14ac:dyDescent="0.25">
      <c r="A76" s="195" t="s">
        <v>148</v>
      </c>
      <c r="B76" s="157"/>
      <c r="C76" s="157"/>
    </row>
    <row r="77" spans="1:30" x14ac:dyDescent="0.25">
      <c r="B77" s="157"/>
      <c r="C77" s="157"/>
    </row>
    <row r="78" spans="1:30" x14ac:dyDescent="0.25">
      <c r="A78" s="26"/>
      <c r="B78" s="157"/>
      <c r="C78" s="157"/>
    </row>
    <row r="79" spans="1:30" x14ac:dyDescent="0.25">
      <c r="A79" s="26"/>
    </row>
    <row r="80" spans="1:30" x14ac:dyDescent="0.25">
      <c r="A80" s="195" t="s">
        <v>149</v>
      </c>
    </row>
    <row r="81" spans="1:1" x14ac:dyDescent="0.25">
      <c r="A81" s="26"/>
    </row>
    <row r="82" spans="1:1" x14ac:dyDescent="0.25">
      <c r="A82" s="26"/>
    </row>
    <row r="83" spans="1:1" x14ac:dyDescent="0.25">
      <c r="A83" s="26"/>
    </row>
    <row r="84" spans="1:1" x14ac:dyDescent="0.25">
      <c r="A84" s="195" t="s">
        <v>90</v>
      </c>
    </row>
    <row r="85" spans="1:1" x14ac:dyDescent="0.25">
      <c r="A85" s="26"/>
    </row>
    <row r="86" spans="1:1" x14ac:dyDescent="0.25">
      <c r="A86" s="26"/>
    </row>
    <row r="87" spans="1:1" x14ac:dyDescent="0.25">
      <c r="A87" s="26"/>
    </row>
    <row r="88" spans="1:1" x14ac:dyDescent="0.25">
      <c r="A88" s="26"/>
    </row>
    <row r="89" spans="1:1" x14ac:dyDescent="0.25">
      <c r="A89" s="26"/>
    </row>
    <row r="90" spans="1:1" x14ac:dyDescent="0.25">
      <c r="A90" s="26"/>
    </row>
    <row r="91" spans="1:1" x14ac:dyDescent="0.25">
      <c r="A91" s="26"/>
    </row>
    <row r="92" spans="1:1" x14ac:dyDescent="0.25">
      <c r="A92" s="26"/>
    </row>
    <row r="93" spans="1:1" x14ac:dyDescent="0.25">
      <c r="A93" s="26"/>
    </row>
    <row r="94" spans="1:1" x14ac:dyDescent="0.25">
      <c r="A94" s="26"/>
    </row>
    <row r="95" spans="1:1" x14ac:dyDescent="0.25">
      <c r="A95" s="26"/>
    </row>
    <row r="96" spans="1:1" x14ac:dyDescent="0.25">
      <c r="A96" s="26"/>
    </row>
    <row r="97" spans="1:1" x14ac:dyDescent="0.25">
      <c r="A97" s="26"/>
    </row>
    <row r="98" spans="1:1" x14ac:dyDescent="0.25">
      <c r="A98" s="26"/>
    </row>
    <row r="99" spans="1:1" x14ac:dyDescent="0.25">
      <c r="A99" s="26"/>
    </row>
    <row r="100" spans="1:1" x14ac:dyDescent="0.25">
      <c r="A100" s="26"/>
    </row>
    <row r="101" spans="1:1" x14ac:dyDescent="0.25">
      <c r="A101" s="26"/>
    </row>
    <row r="102" spans="1:1" x14ac:dyDescent="0.25">
      <c r="A102" s="26"/>
    </row>
    <row r="103" spans="1:1" x14ac:dyDescent="0.25">
      <c r="A103" s="26"/>
    </row>
    <row r="104" spans="1:1" x14ac:dyDescent="0.25">
      <c r="A104" s="26"/>
    </row>
    <row r="105" spans="1:1" x14ac:dyDescent="0.25">
      <c r="A105" s="26"/>
    </row>
    <row r="106" spans="1:1" x14ac:dyDescent="0.25">
      <c r="A106" s="26"/>
    </row>
    <row r="107" spans="1:1" x14ac:dyDescent="0.25">
      <c r="A107" s="26"/>
    </row>
    <row r="108" spans="1:1" x14ac:dyDescent="0.25">
      <c r="A108" s="26"/>
    </row>
    <row r="109" spans="1:1" x14ac:dyDescent="0.25">
      <c r="A109" s="26"/>
    </row>
    <row r="110" spans="1:1" x14ac:dyDescent="0.25">
      <c r="A110" s="26"/>
    </row>
    <row r="111" spans="1:1" x14ac:dyDescent="0.25">
      <c r="A111" s="26"/>
    </row>
    <row r="112" spans="1:1" x14ac:dyDescent="0.25">
      <c r="A112" s="26"/>
    </row>
    <row r="113" spans="1:1" x14ac:dyDescent="0.25">
      <c r="A113" s="26"/>
    </row>
    <row r="114" spans="1:1" x14ac:dyDescent="0.25">
      <c r="A114" s="26"/>
    </row>
    <row r="115" spans="1:1" x14ac:dyDescent="0.25">
      <c r="A115" s="26"/>
    </row>
    <row r="116" spans="1:1" x14ac:dyDescent="0.25">
      <c r="A116" s="26"/>
    </row>
    <row r="117" spans="1:1" x14ac:dyDescent="0.25">
      <c r="A117" s="26"/>
    </row>
    <row r="118" spans="1:1" x14ac:dyDescent="0.25">
      <c r="A118" s="26"/>
    </row>
    <row r="119" spans="1:1" x14ac:dyDescent="0.25">
      <c r="A119" s="26"/>
    </row>
    <row r="120" spans="1:1" x14ac:dyDescent="0.25">
      <c r="A120" s="26"/>
    </row>
    <row r="121" spans="1:1" x14ac:dyDescent="0.25">
      <c r="A121" s="26"/>
    </row>
    <row r="122" spans="1:1" x14ac:dyDescent="0.25">
      <c r="A122" s="26"/>
    </row>
    <row r="123" spans="1:1" x14ac:dyDescent="0.25">
      <c r="A123" s="26"/>
    </row>
    <row r="124" spans="1:1" x14ac:dyDescent="0.25">
      <c r="A124" s="26"/>
    </row>
    <row r="125" spans="1:1" x14ac:dyDescent="0.25">
      <c r="A125" s="26"/>
    </row>
    <row r="126" spans="1:1" x14ac:dyDescent="0.25">
      <c r="A126" s="26"/>
    </row>
    <row r="127" spans="1:1" x14ac:dyDescent="0.25">
      <c r="A127" s="26"/>
    </row>
    <row r="128" spans="1:1" x14ac:dyDescent="0.25">
      <c r="A128" s="26"/>
    </row>
    <row r="129" spans="1:1" x14ac:dyDescent="0.25">
      <c r="A129" s="26"/>
    </row>
    <row r="130" spans="1:1" x14ac:dyDescent="0.25">
      <c r="A130" s="26"/>
    </row>
    <row r="131" spans="1:1" x14ac:dyDescent="0.25">
      <c r="A131" s="26"/>
    </row>
    <row r="132" spans="1:1" x14ac:dyDescent="0.25">
      <c r="A132" s="26"/>
    </row>
    <row r="133" spans="1:1" x14ac:dyDescent="0.25">
      <c r="A133" s="26"/>
    </row>
    <row r="134" spans="1:1" x14ac:dyDescent="0.25">
      <c r="A134" s="26"/>
    </row>
    <row r="135" spans="1:1" x14ac:dyDescent="0.25">
      <c r="A135" s="26"/>
    </row>
    <row r="136" spans="1:1" x14ac:dyDescent="0.25">
      <c r="A136" s="26"/>
    </row>
    <row r="137" spans="1:1" x14ac:dyDescent="0.25">
      <c r="A137" s="26"/>
    </row>
    <row r="138" spans="1:1" x14ac:dyDescent="0.25">
      <c r="A138" s="26"/>
    </row>
    <row r="139" spans="1:1" x14ac:dyDescent="0.25">
      <c r="A139" s="26"/>
    </row>
    <row r="140" spans="1:1" x14ac:dyDescent="0.25">
      <c r="A140" s="26"/>
    </row>
    <row r="141" spans="1:1" x14ac:dyDescent="0.25">
      <c r="A141" s="26"/>
    </row>
    <row r="142" spans="1:1" x14ac:dyDescent="0.25">
      <c r="A142" s="26"/>
    </row>
    <row r="143" spans="1:1" x14ac:dyDescent="0.25">
      <c r="A143" s="26"/>
    </row>
    <row r="144" spans="1:1" x14ac:dyDescent="0.25">
      <c r="A144" s="26"/>
    </row>
    <row r="145" spans="1:1" x14ac:dyDescent="0.25">
      <c r="A145" s="26"/>
    </row>
    <row r="146" spans="1:1" x14ac:dyDescent="0.25">
      <c r="A146" s="26"/>
    </row>
    <row r="147" spans="1:1" x14ac:dyDescent="0.25">
      <c r="A147" s="26"/>
    </row>
    <row r="148" spans="1:1" x14ac:dyDescent="0.25">
      <c r="A148" s="26"/>
    </row>
    <row r="149" spans="1:1" x14ac:dyDescent="0.25">
      <c r="A149" s="26"/>
    </row>
    <row r="150" spans="1:1" x14ac:dyDescent="0.25">
      <c r="A150" s="26"/>
    </row>
    <row r="151" spans="1:1" x14ac:dyDescent="0.25">
      <c r="A151" s="26"/>
    </row>
    <row r="152" spans="1:1" x14ac:dyDescent="0.25">
      <c r="A152" s="26"/>
    </row>
    <row r="153" spans="1:1" x14ac:dyDescent="0.25">
      <c r="A153" s="26"/>
    </row>
    <row r="154" spans="1:1" x14ac:dyDescent="0.25">
      <c r="A154" s="26"/>
    </row>
    <row r="155" spans="1:1" x14ac:dyDescent="0.25">
      <c r="A155" s="26"/>
    </row>
    <row r="156" spans="1:1" x14ac:dyDescent="0.25">
      <c r="A156" s="26"/>
    </row>
    <row r="157" spans="1:1" x14ac:dyDescent="0.25">
      <c r="A157" s="26"/>
    </row>
    <row r="158" spans="1:1" x14ac:dyDescent="0.25">
      <c r="A158" s="26"/>
    </row>
    <row r="159" spans="1:1" x14ac:dyDescent="0.25">
      <c r="A159" s="26"/>
    </row>
    <row r="160" spans="1:1" x14ac:dyDescent="0.25">
      <c r="A160" s="26"/>
    </row>
    <row r="161" spans="1:1" x14ac:dyDescent="0.25">
      <c r="A161" s="26"/>
    </row>
    <row r="162" spans="1:1" x14ac:dyDescent="0.25">
      <c r="A162" s="26"/>
    </row>
    <row r="163" spans="1:1" x14ac:dyDescent="0.25">
      <c r="A163" s="26"/>
    </row>
    <row r="164" spans="1:1" x14ac:dyDescent="0.25">
      <c r="A164" s="26"/>
    </row>
    <row r="165" spans="1:1" x14ac:dyDescent="0.25">
      <c r="A165" s="26"/>
    </row>
    <row r="166" spans="1:1" x14ac:dyDescent="0.25">
      <c r="A166" s="26"/>
    </row>
    <row r="167" spans="1:1" x14ac:dyDescent="0.25">
      <c r="A167" s="26"/>
    </row>
    <row r="168" spans="1:1" x14ac:dyDescent="0.25">
      <c r="A168" s="26"/>
    </row>
    <row r="169" spans="1:1" x14ac:dyDescent="0.25">
      <c r="A169" s="26"/>
    </row>
    <row r="170" spans="1:1" x14ac:dyDescent="0.25">
      <c r="A170" s="26"/>
    </row>
    <row r="171" spans="1:1" x14ac:dyDescent="0.25">
      <c r="A171" s="26"/>
    </row>
    <row r="172" spans="1:1" x14ac:dyDescent="0.25">
      <c r="A172" s="26"/>
    </row>
    <row r="173" spans="1:1" x14ac:dyDescent="0.25">
      <c r="A173" s="26"/>
    </row>
    <row r="174" spans="1:1" x14ac:dyDescent="0.25">
      <c r="A174" s="26"/>
    </row>
    <row r="175" spans="1:1" x14ac:dyDescent="0.25">
      <c r="A175" s="26"/>
    </row>
    <row r="176" spans="1:1" x14ac:dyDescent="0.25">
      <c r="A176" s="26"/>
    </row>
    <row r="177" spans="1:1" x14ac:dyDescent="0.25">
      <c r="A177" s="26"/>
    </row>
    <row r="178" spans="1:1" x14ac:dyDescent="0.25">
      <c r="A178" s="26"/>
    </row>
    <row r="179" spans="1:1" x14ac:dyDescent="0.25">
      <c r="A179" s="26"/>
    </row>
    <row r="180" spans="1:1" x14ac:dyDescent="0.25">
      <c r="A180" s="26"/>
    </row>
    <row r="181" spans="1:1" x14ac:dyDescent="0.25">
      <c r="A181" s="26"/>
    </row>
    <row r="182" spans="1:1" x14ac:dyDescent="0.25">
      <c r="A182" s="26"/>
    </row>
    <row r="183" spans="1:1" x14ac:dyDescent="0.25">
      <c r="A183" s="26"/>
    </row>
    <row r="184" spans="1:1" x14ac:dyDescent="0.25">
      <c r="A184" s="26"/>
    </row>
    <row r="185" spans="1:1" x14ac:dyDescent="0.25">
      <c r="A185" s="26"/>
    </row>
    <row r="186" spans="1:1" x14ac:dyDescent="0.25">
      <c r="A186" s="26"/>
    </row>
    <row r="187" spans="1:1" x14ac:dyDescent="0.25">
      <c r="A187" s="26"/>
    </row>
    <row r="188" spans="1:1" x14ac:dyDescent="0.25">
      <c r="A188" s="26"/>
    </row>
    <row r="189" spans="1:1" x14ac:dyDescent="0.25">
      <c r="A189" s="26"/>
    </row>
    <row r="190" spans="1:1" x14ac:dyDescent="0.25">
      <c r="A190" s="26"/>
    </row>
    <row r="191" spans="1:1" x14ac:dyDescent="0.25">
      <c r="A191" s="26"/>
    </row>
    <row r="192" spans="1:1" x14ac:dyDescent="0.25">
      <c r="A192" s="26"/>
    </row>
    <row r="193" spans="1:1" x14ac:dyDescent="0.25">
      <c r="A193" s="26"/>
    </row>
    <row r="194" spans="1:1" x14ac:dyDescent="0.25">
      <c r="A194" s="26"/>
    </row>
    <row r="195" spans="1:1" x14ac:dyDescent="0.25">
      <c r="A195" s="26"/>
    </row>
    <row r="196" spans="1:1" x14ac:dyDescent="0.25">
      <c r="A196" s="26"/>
    </row>
    <row r="197" spans="1:1" x14ac:dyDescent="0.25">
      <c r="A197" s="26"/>
    </row>
    <row r="198" spans="1:1" x14ac:dyDescent="0.25">
      <c r="A198" s="26"/>
    </row>
    <row r="199" spans="1:1" x14ac:dyDescent="0.25">
      <c r="A199" s="26"/>
    </row>
    <row r="200" spans="1:1" x14ac:dyDescent="0.25">
      <c r="A200" s="26"/>
    </row>
    <row r="201" spans="1:1" x14ac:dyDescent="0.25">
      <c r="A201" s="26"/>
    </row>
    <row r="202" spans="1:1" x14ac:dyDescent="0.25">
      <c r="A202" s="26"/>
    </row>
    <row r="203" spans="1:1" x14ac:dyDescent="0.25">
      <c r="A203" s="26"/>
    </row>
    <row r="204" spans="1:1" x14ac:dyDescent="0.25">
      <c r="A204" s="26"/>
    </row>
    <row r="205" spans="1:1" x14ac:dyDescent="0.25">
      <c r="A205" s="26"/>
    </row>
    <row r="206" spans="1:1" x14ac:dyDescent="0.25">
      <c r="A206" s="26"/>
    </row>
    <row r="207" spans="1:1" x14ac:dyDescent="0.25">
      <c r="A207" s="26"/>
    </row>
    <row r="208" spans="1:1" x14ac:dyDescent="0.25">
      <c r="A208" s="26"/>
    </row>
    <row r="209" spans="1:1" x14ac:dyDescent="0.25">
      <c r="A209" s="26"/>
    </row>
    <row r="210" spans="1:1" x14ac:dyDescent="0.25">
      <c r="A210" s="26"/>
    </row>
    <row r="211" spans="1:1" x14ac:dyDescent="0.25">
      <c r="A211" s="26"/>
    </row>
    <row r="212" spans="1:1" x14ac:dyDescent="0.25">
      <c r="A212" s="26"/>
    </row>
    <row r="213" spans="1:1" x14ac:dyDescent="0.25">
      <c r="A213" s="26"/>
    </row>
    <row r="214" spans="1:1" x14ac:dyDescent="0.25">
      <c r="A214" s="26"/>
    </row>
    <row r="215" spans="1:1" x14ac:dyDescent="0.25">
      <c r="A215" s="26"/>
    </row>
    <row r="216" spans="1:1" x14ac:dyDescent="0.25">
      <c r="A216" s="26"/>
    </row>
    <row r="217" spans="1:1" x14ac:dyDescent="0.25">
      <c r="A217" s="26"/>
    </row>
    <row r="218" spans="1:1" x14ac:dyDescent="0.25">
      <c r="A218" s="26"/>
    </row>
    <row r="219" spans="1:1" x14ac:dyDescent="0.25">
      <c r="A219" s="26"/>
    </row>
    <row r="220" spans="1:1" x14ac:dyDescent="0.25">
      <c r="A220" s="26"/>
    </row>
    <row r="221" spans="1:1" x14ac:dyDescent="0.25">
      <c r="A221" s="26"/>
    </row>
    <row r="222" spans="1:1" x14ac:dyDescent="0.25">
      <c r="A222" s="26"/>
    </row>
    <row r="223" spans="1:1" x14ac:dyDescent="0.25">
      <c r="A223" s="26"/>
    </row>
    <row r="224" spans="1:1" x14ac:dyDescent="0.25">
      <c r="A224" s="26"/>
    </row>
    <row r="225" spans="1:1" x14ac:dyDescent="0.25">
      <c r="A225" s="26"/>
    </row>
    <row r="226" spans="1:1" x14ac:dyDescent="0.25">
      <c r="A226" s="26"/>
    </row>
    <row r="227" spans="1:1" x14ac:dyDescent="0.25">
      <c r="A227" s="26"/>
    </row>
    <row r="228" spans="1:1" x14ac:dyDescent="0.25">
      <c r="A228" s="26"/>
    </row>
    <row r="229" spans="1:1" x14ac:dyDescent="0.25">
      <c r="A229" s="26"/>
    </row>
    <row r="230" spans="1:1" x14ac:dyDescent="0.25">
      <c r="A230" s="26"/>
    </row>
    <row r="231" spans="1:1" x14ac:dyDescent="0.25">
      <c r="A231" s="26"/>
    </row>
    <row r="232" spans="1:1" x14ac:dyDescent="0.25">
      <c r="A232" s="26"/>
    </row>
    <row r="233" spans="1:1" x14ac:dyDescent="0.25">
      <c r="A233" s="26"/>
    </row>
    <row r="234" spans="1:1" x14ac:dyDescent="0.25">
      <c r="A234" s="26"/>
    </row>
    <row r="235" spans="1:1" x14ac:dyDescent="0.25">
      <c r="A235" s="26"/>
    </row>
    <row r="236" spans="1:1" x14ac:dyDescent="0.25">
      <c r="A236" s="26"/>
    </row>
    <row r="237" spans="1:1" x14ac:dyDescent="0.25">
      <c r="A237" s="26"/>
    </row>
    <row r="238" spans="1:1" x14ac:dyDescent="0.25">
      <c r="A238" s="26"/>
    </row>
    <row r="239" spans="1:1" x14ac:dyDescent="0.25">
      <c r="A239" s="26"/>
    </row>
    <row r="240" spans="1:1" x14ac:dyDescent="0.25">
      <c r="A240" s="26"/>
    </row>
    <row r="241" spans="1:1" x14ac:dyDescent="0.25">
      <c r="A241" s="26"/>
    </row>
    <row r="242" spans="1:1" x14ac:dyDescent="0.25">
      <c r="A242" s="26"/>
    </row>
    <row r="243" spans="1:1" x14ac:dyDescent="0.25">
      <c r="A243" s="26"/>
    </row>
    <row r="244" spans="1:1" x14ac:dyDescent="0.25">
      <c r="A244" s="26"/>
    </row>
    <row r="245" spans="1:1" x14ac:dyDescent="0.25">
      <c r="A245" s="26"/>
    </row>
    <row r="246" spans="1:1" x14ac:dyDescent="0.25">
      <c r="A246" s="26"/>
    </row>
    <row r="247" spans="1:1" x14ac:dyDescent="0.25">
      <c r="A247" s="26"/>
    </row>
    <row r="248" spans="1:1" x14ac:dyDescent="0.25">
      <c r="A248" s="26"/>
    </row>
    <row r="249" spans="1:1" x14ac:dyDescent="0.25">
      <c r="A249" s="26"/>
    </row>
    <row r="250" spans="1:1" x14ac:dyDescent="0.25">
      <c r="A250" s="26"/>
    </row>
    <row r="251" spans="1:1" x14ac:dyDescent="0.25">
      <c r="A251" s="26"/>
    </row>
    <row r="252" spans="1:1" x14ac:dyDescent="0.25">
      <c r="A252" s="26"/>
    </row>
    <row r="253" spans="1:1" x14ac:dyDescent="0.25">
      <c r="A253" s="26"/>
    </row>
    <row r="254" spans="1:1" x14ac:dyDescent="0.25">
      <c r="A254" s="26"/>
    </row>
    <row r="255" spans="1:1" x14ac:dyDescent="0.25">
      <c r="A255" s="26"/>
    </row>
    <row r="256" spans="1:1" x14ac:dyDescent="0.25">
      <c r="A256" s="26"/>
    </row>
    <row r="257" spans="1:1" x14ac:dyDescent="0.25">
      <c r="A257" s="26"/>
    </row>
    <row r="258" spans="1:1" x14ac:dyDescent="0.25">
      <c r="A258" s="26"/>
    </row>
    <row r="259" spans="1:1" x14ac:dyDescent="0.25">
      <c r="A259" s="26"/>
    </row>
    <row r="260" spans="1:1" x14ac:dyDescent="0.25">
      <c r="A260" s="26"/>
    </row>
    <row r="261" spans="1:1" x14ac:dyDescent="0.25">
      <c r="A261" s="26"/>
    </row>
    <row r="262" spans="1:1" x14ac:dyDescent="0.25">
      <c r="A262" s="26"/>
    </row>
    <row r="263" spans="1:1" x14ac:dyDescent="0.25">
      <c r="A263" s="26"/>
    </row>
    <row r="264" spans="1:1" x14ac:dyDescent="0.25">
      <c r="A264" s="26"/>
    </row>
    <row r="265" spans="1:1" x14ac:dyDescent="0.25">
      <c r="A265" s="26"/>
    </row>
    <row r="266" spans="1:1" x14ac:dyDescent="0.25">
      <c r="A266" s="26"/>
    </row>
    <row r="267" spans="1:1" x14ac:dyDescent="0.25">
      <c r="A267" s="26"/>
    </row>
    <row r="268" spans="1:1" x14ac:dyDescent="0.25">
      <c r="A268" s="26"/>
    </row>
    <row r="269" spans="1:1" x14ac:dyDescent="0.25">
      <c r="A269" s="26"/>
    </row>
    <row r="270" spans="1:1" x14ac:dyDescent="0.25">
      <c r="A270" s="26"/>
    </row>
    <row r="271" spans="1:1" x14ac:dyDescent="0.25">
      <c r="A271" s="26"/>
    </row>
    <row r="272" spans="1:1" x14ac:dyDescent="0.25">
      <c r="A272" s="26"/>
    </row>
    <row r="273" spans="1:1" x14ac:dyDescent="0.25">
      <c r="A273" s="26"/>
    </row>
    <row r="274" spans="1:1" x14ac:dyDescent="0.25">
      <c r="A274" s="26"/>
    </row>
    <row r="275" spans="1:1" x14ac:dyDescent="0.25">
      <c r="A275" s="26"/>
    </row>
    <row r="276" spans="1:1" x14ac:dyDescent="0.25">
      <c r="A276" s="26"/>
    </row>
    <row r="277" spans="1:1" x14ac:dyDescent="0.25">
      <c r="A277" s="26"/>
    </row>
    <row r="278" spans="1:1" x14ac:dyDescent="0.25">
      <c r="A278" s="26"/>
    </row>
    <row r="279" spans="1:1" x14ac:dyDescent="0.25">
      <c r="A279" s="26"/>
    </row>
    <row r="280" spans="1:1" x14ac:dyDescent="0.25">
      <c r="A280" s="26"/>
    </row>
    <row r="281" spans="1:1" x14ac:dyDescent="0.25">
      <c r="A281" s="26"/>
    </row>
    <row r="282" spans="1:1" x14ac:dyDescent="0.25">
      <c r="A282" s="26"/>
    </row>
    <row r="283" spans="1:1" x14ac:dyDescent="0.25">
      <c r="A283" s="26"/>
    </row>
    <row r="284" spans="1:1" x14ac:dyDescent="0.25">
      <c r="A284" s="26"/>
    </row>
    <row r="285" spans="1:1" x14ac:dyDescent="0.25">
      <c r="A285" s="26"/>
    </row>
    <row r="286" spans="1:1" x14ac:dyDescent="0.25">
      <c r="A286" s="26"/>
    </row>
    <row r="287" spans="1:1" x14ac:dyDescent="0.25">
      <c r="A287" s="26"/>
    </row>
    <row r="288" spans="1:1"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sheetData>
  <mergeCells count="10">
    <mergeCell ref="A2:Z6"/>
    <mergeCell ref="AA27:AA28"/>
    <mergeCell ref="AA29:AA31"/>
    <mergeCell ref="AA37:AA41"/>
    <mergeCell ref="AA60:AA63"/>
    <mergeCell ref="A58:Z58"/>
    <mergeCell ref="A18:D18"/>
    <mergeCell ref="A9:Z9"/>
    <mergeCell ref="A23:F23"/>
    <mergeCell ref="A35:Z35"/>
  </mergeCells>
  <pageMargins left="0.70866141732283472" right="0.70866141732283472" top="0.78740157480314965" bottom="0.78740157480314965" header="0.31496062992125984" footer="0.31496062992125984"/>
  <pageSetup paperSize="9" scale="3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Kosten_Finanzierung_Förderung</vt:lpstr>
      <vt:lpstr>Kostenplan (pro Gemeinde)</vt:lpstr>
      <vt:lpstr>Finanzierungsplan</vt:lpstr>
      <vt:lpstr>Finanzierungsplan!Druckbereich</vt:lpstr>
      <vt:lpstr>Kosten_Finanzierung_Förderung!Druckbereich</vt:lpstr>
      <vt:lpstr>'Kostenplan (pro Gemeinde)'!Druckbereich</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Birgit Ehrnleitner</cp:lastModifiedBy>
  <cp:lastPrinted>2018-08-28T06:08:03Z</cp:lastPrinted>
  <dcterms:created xsi:type="dcterms:W3CDTF">2013-04-04T13:20:17Z</dcterms:created>
  <dcterms:modified xsi:type="dcterms:W3CDTF">2019-05-16T10:45:14Z</dcterms:modified>
</cp:coreProperties>
</file>