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P:\rej_Breitband\Projektreduktion_Excel\"/>
    </mc:Choice>
  </mc:AlternateContent>
  <xr:revisionPtr revIDLastSave="0" documentId="13_ncr:1_{B598CE0B-940B-4A87-8BCC-913613B8C8C2}" xr6:coauthVersionLast="47" xr6:coauthVersionMax="47" xr10:uidLastSave="{00000000-0000-0000-0000-000000000000}"/>
  <bookViews>
    <workbookView xWindow="-120" yWindow="-120" windowWidth="29040" windowHeight="15720" activeTab="3" xr2:uid="{00000000-000D-0000-FFFF-FFFF00000000}"/>
  </bookViews>
  <sheets>
    <sheet name="Gemeinde1_Partner1" sheetId="5" r:id="rId1"/>
    <sheet name="Gemeinde1_Partner2" sheetId="7" r:id="rId2"/>
    <sheet name="Gemeinde2_Partner1" sheetId="6" r:id="rId3"/>
    <sheet name="Gemeinde2_Partner2" sheetId="8" r:id="rId4"/>
  </sheets>
  <definedNames>
    <definedName name="_xlnm.Print_Area" localSheetId="0">Gemeinde1_Partner1!$A$1:$E$43</definedName>
    <definedName name="_xlnm.Print_Area" localSheetId="1">Gemeinde1_Partner2!$A$1:$E$43</definedName>
    <definedName name="_xlnm.Print_Area" localSheetId="2">Gemeinde2_Partner1!$A$1:$E$43</definedName>
    <definedName name="_xlnm.Print_Area" localSheetId="3">Gemeinde2_Partner2!$A$1:$E$43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1" i="8" l="1"/>
  <c r="G40" i="8"/>
  <c r="G39" i="8"/>
  <c r="G38" i="8"/>
  <c r="G37" i="8" s="1"/>
  <c r="G36" i="8"/>
  <c r="G35" i="8"/>
  <c r="G34" i="8"/>
  <c r="G33" i="8"/>
  <c r="G32" i="8"/>
  <c r="G31" i="8"/>
  <c r="G30" i="8"/>
  <c r="G29" i="8"/>
  <c r="G28" i="8"/>
  <c r="G27" i="8"/>
  <c r="G26" i="8"/>
  <c r="G25" i="8"/>
  <c r="G23" i="8"/>
  <c r="G22" i="8"/>
  <c r="G16" i="8" s="1"/>
  <c r="G21" i="8"/>
  <c r="G20" i="8"/>
  <c r="G19" i="8"/>
  <c r="G18" i="8"/>
  <c r="G17" i="8"/>
  <c r="G15" i="8"/>
  <c r="G14" i="8"/>
  <c r="G12" i="8" s="1"/>
  <c r="G13" i="8"/>
  <c r="G11" i="8"/>
  <c r="G10" i="8"/>
  <c r="G9" i="8"/>
  <c r="G8" i="8"/>
  <c r="G7" i="8"/>
  <c r="G6" i="8"/>
  <c r="G5" i="8" s="1"/>
  <c r="G41" i="6"/>
  <c r="G40" i="6"/>
  <c r="G39" i="6"/>
  <c r="G38" i="6"/>
  <c r="G37" i="6" s="1"/>
  <c r="G36" i="6"/>
  <c r="G35" i="6"/>
  <c r="G34" i="6"/>
  <c r="G33" i="6"/>
  <c r="G32" i="6"/>
  <c r="G31" i="6"/>
  <c r="G30" i="6"/>
  <c r="G29" i="6"/>
  <c r="G28" i="6"/>
  <c r="G27" i="6"/>
  <c r="G26" i="6"/>
  <c r="G25" i="6"/>
  <c r="G23" i="6"/>
  <c r="G22" i="6"/>
  <c r="G21" i="6"/>
  <c r="G20" i="6"/>
  <c r="G19" i="6"/>
  <c r="G18" i="6"/>
  <c r="G17" i="6"/>
  <c r="G15" i="6"/>
  <c r="G14" i="6"/>
  <c r="G13" i="6"/>
  <c r="G11" i="6"/>
  <c r="G10" i="6"/>
  <c r="G9" i="6"/>
  <c r="G8" i="6"/>
  <c r="G7" i="6"/>
  <c r="G6" i="6"/>
  <c r="G5" i="6" s="1"/>
  <c r="G41" i="7"/>
  <c r="G40" i="7"/>
  <c r="G39" i="7"/>
  <c r="G38" i="7"/>
  <c r="G37" i="7" s="1"/>
  <c r="G36" i="7"/>
  <c r="G35" i="7"/>
  <c r="G34" i="7"/>
  <c r="G33" i="7"/>
  <c r="G32" i="7"/>
  <c r="G31" i="7"/>
  <c r="G30" i="7"/>
  <c r="G29" i="7"/>
  <c r="G28" i="7"/>
  <c r="G27" i="7"/>
  <c r="G26" i="7"/>
  <c r="G25" i="7"/>
  <c r="G23" i="7"/>
  <c r="G22" i="7"/>
  <c r="G21" i="7"/>
  <c r="G20" i="7"/>
  <c r="G19" i="7"/>
  <c r="G18" i="7"/>
  <c r="G17" i="7"/>
  <c r="G15" i="7"/>
  <c r="G14" i="7"/>
  <c r="G13" i="7"/>
  <c r="G11" i="7"/>
  <c r="G10" i="7"/>
  <c r="G9" i="7"/>
  <c r="G8" i="7"/>
  <c r="G7" i="7"/>
  <c r="G6" i="7"/>
  <c r="G5" i="7" l="1"/>
  <c r="F43" i="7" s="1"/>
  <c r="G43" i="7" s="1"/>
  <c r="G42" i="7" s="1"/>
  <c r="G45" i="7" s="1"/>
  <c r="G24" i="7"/>
  <c r="G16" i="7"/>
  <c r="G12" i="7"/>
  <c r="F43" i="6"/>
  <c r="G43" i="6" s="1"/>
  <c r="G42" i="6" s="1"/>
  <c r="G45" i="6" s="1"/>
  <c r="G16" i="6"/>
  <c r="G24" i="6"/>
  <c r="G12" i="6"/>
  <c r="G24" i="8"/>
  <c r="F43" i="8"/>
  <c r="G43" i="8" s="1"/>
  <c r="G42" i="8" s="1"/>
  <c r="G45" i="8" s="1"/>
  <c r="G15" i="5"/>
  <c r="G41" i="5" l="1"/>
  <c r="G40" i="5"/>
  <c r="G39" i="5"/>
  <c r="G38" i="5"/>
  <c r="G36" i="5"/>
  <c r="G35" i="5"/>
  <c r="G34" i="5"/>
  <c r="G33" i="5"/>
  <c r="G32" i="5"/>
  <c r="G31" i="5"/>
  <c r="G30" i="5"/>
  <c r="G29" i="5"/>
  <c r="G28" i="5"/>
  <c r="G27" i="5"/>
  <c r="G26" i="5"/>
  <c r="G25" i="5"/>
  <c r="G23" i="5"/>
  <c r="G22" i="5"/>
  <c r="G21" i="5"/>
  <c r="G20" i="5"/>
  <c r="G19" i="5"/>
  <c r="G18" i="5"/>
  <c r="G17" i="5"/>
  <c r="G14" i="5"/>
  <c r="G13" i="5"/>
  <c r="G11" i="5"/>
  <c r="G10" i="5"/>
  <c r="G9" i="5"/>
  <c r="G8" i="5"/>
  <c r="G7" i="5"/>
  <c r="G6" i="5"/>
  <c r="G12" i="5" l="1"/>
  <c r="G5" i="5"/>
  <c r="F43" i="5" s="1"/>
  <c r="G43" i="5" s="1"/>
  <c r="G42" i="5" s="1"/>
  <c r="G37" i="5"/>
  <c r="G16" i="5"/>
  <c r="G24" i="5"/>
  <c r="G4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Thomas Woeber</author>
    <author>Jennifer Resch</author>
  </authors>
  <commentList>
    <comment ref="B41" authorId="0" shapeId="0" xr:uid="{00000000-0006-0000-0000-000001000000}">
      <text>
        <r>
          <rPr>
            <b/>
            <sz val="9"/>
            <color indexed="81"/>
            <rFont val="Segoe UI"/>
            <family val="2"/>
          </rPr>
          <t>FFG:</t>
        </r>
        <r>
          <rPr>
            <sz val="9"/>
            <color indexed="81"/>
            <rFont val="Segoe UI"/>
            <family val="2"/>
          </rPr>
          <t xml:space="preserve">
Es ist eine Positionsnummer zu vergeben: z.B. 10X bei Grabungsarbeiten</t>
        </r>
      </text>
    </comment>
    <comment ref="C41" authorId="0" shapeId="0" xr:uid="{00000000-0006-0000-0000-000002000000}">
      <text>
        <r>
          <rPr>
            <b/>
            <sz val="9"/>
            <color indexed="81"/>
            <rFont val="Segoe UI"/>
            <family val="2"/>
          </rPr>
          <t>FFG:</t>
        </r>
        <r>
          <rPr>
            <sz val="9"/>
            <color indexed="81"/>
            <rFont val="Segoe UI"/>
            <family val="2"/>
          </rPr>
          <t xml:space="preserve">
Es ist hier die Einheit anzugeben</t>
        </r>
      </text>
    </comment>
    <comment ref="D41" authorId="0" shapeId="0" xr:uid="{00000000-0006-0000-0000-000003000000}">
      <text>
        <r>
          <rPr>
            <b/>
            <sz val="9"/>
            <color indexed="81"/>
            <rFont val="Segoe UI"/>
            <family val="2"/>
          </rPr>
          <t>FFG:</t>
        </r>
        <r>
          <rPr>
            <sz val="9"/>
            <color indexed="81"/>
            <rFont val="Segoe UI"/>
            <family val="2"/>
          </rPr>
          <t xml:space="preserve">
Hier ist der Preis pro Einheit anzuführen
</t>
        </r>
      </text>
    </comment>
    <comment ref="D43" authorId="1" shapeId="0" xr:uid="{CC618DB3-A30A-43D6-A535-8E1BA1FC0354}">
      <text>
        <r>
          <rPr>
            <b/>
            <sz val="9"/>
            <color indexed="81"/>
            <rFont val="Segoe UI"/>
            <charset val="1"/>
          </rPr>
          <t>FFG:</t>
        </r>
        <r>
          <rPr>
            <sz val="9"/>
            <color indexed="81"/>
            <rFont val="Segoe UI"/>
            <charset val="1"/>
          </rPr>
          <t xml:space="preserve">
Hier kann der Prozentsatz von 0 % bis 10 % gemäß den genehmigten Kosten lt. Vertrag angepasst werden.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Thomas Woeber</author>
    <author>Jennifer Resch</author>
  </authors>
  <commentList>
    <comment ref="B41" authorId="0" shapeId="0" xr:uid="{D3088E7A-D187-4CBD-8BEE-C9A2D6988331}">
      <text>
        <r>
          <rPr>
            <b/>
            <sz val="9"/>
            <color indexed="81"/>
            <rFont val="Segoe UI"/>
            <family val="2"/>
          </rPr>
          <t>FFG:</t>
        </r>
        <r>
          <rPr>
            <sz val="9"/>
            <color indexed="81"/>
            <rFont val="Segoe UI"/>
            <family val="2"/>
          </rPr>
          <t xml:space="preserve">
Es ist eine Positionsnummer zu vergeben: z.B. 10X bei Grabungsarbeiten</t>
        </r>
      </text>
    </comment>
    <comment ref="C41" authorId="0" shapeId="0" xr:uid="{690134A0-ADDC-4434-9FDF-1CAAFFC11CE2}">
      <text>
        <r>
          <rPr>
            <b/>
            <sz val="9"/>
            <color indexed="81"/>
            <rFont val="Segoe UI"/>
            <family val="2"/>
          </rPr>
          <t>FFG:</t>
        </r>
        <r>
          <rPr>
            <sz val="9"/>
            <color indexed="81"/>
            <rFont val="Segoe UI"/>
            <family val="2"/>
          </rPr>
          <t xml:space="preserve">
Es ist hier die Einheit anzugeben</t>
        </r>
      </text>
    </comment>
    <comment ref="D41" authorId="0" shapeId="0" xr:uid="{20881B15-1FE8-4C45-A9EE-5FEEC1AEEC1F}">
      <text>
        <r>
          <rPr>
            <b/>
            <sz val="9"/>
            <color indexed="81"/>
            <rFont val="Segoe UI"/>
            <family val="2"/>
          </rPr>
          <t>FFG:</t>
        </r>
        <r>
          <rPr>
            <sz val="9"/>
            <color indexed="81"/>
            <rFont val="Segoe UI"/>
            <family val="2"/>
          </rPr>
          <t xml:space="preserve">
Hier ist der Preis pro Einheit anzuführen
</t>
        </r>
      </text>
    </comment>
    <comment ref="D43" authorId="1" shapeId="0" xr:uid="{0AD4B4EC-78BE-444C-8ECD-8853829818A5}">
      <text>
        <r>
          <rPr>
            <b/>
            <sz val="9"/>
            <color indexed="81"/>
            <rFont val="Segoe UI"/>
            <charset val="1"/>
          </rPr>
          <t>FFG:</t>
        </r>
        <r>
          <rPr>
            <sz val="9"/>
            <color indexed="81"/>
            <rFont val="Segoe UI"/>
            <charset val="1"/>
          </rPr>
          <t xml:space="preserve">
Hier kann der Prozentsatz von 0 % bis 10 % gemäß den genehmigten Kosten lt. Vertrag angepasst werden.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Thomas Woeber</author>
    <author>Jennifer Resch</author>
  </authors>
  <commentList>
    <comment ref="B41" authorId="0" shapeId="0" xr:uid="{A5B3F8E6-B2A8-4182-829F-61EAD814FC95}">
      <text>
        <r>
          <rPr>
            <b/>
            <sz val="9"/>
            <color indexed="81"/>
            <rFont val="Segoe UI"/>
            <family val="2"/>
          </rPr>
          <t>FFG:</t>
        </r>
        <r>
          <rPr>
            <sz val="9"/>
            <color indexed="81"/>
            <rFont val="Segoe UI"/>
            <family val="2"/>
          </rPr>
          <t xml:space="preserve">
Es ist eine Positionsnummer zu vergeben: z.B. 10X bei Grabungsarbeiten</t>
        </r>
      </text>
    </comment>
    <comment ref="C41" authorId="0" shapeId="0" xr:uid="{DE80E87E-B77A-4299-B5BF-1806577E2A0D}">
      <text>
        <r>
          <rPr>
            <b/>
            <sz val="9"/>
            <color indexed="81"/>
            <rFont val="Segoe UI"/>
            <family val="2"/>
          </rPr>
          <t>FFG:</t>
        </r>
        <r>
          <rPr>
            <sz val="9"/>
            <color indexed="81"/>
            <rFont val="Segoe UI"/>
            <family val="2"/>
          </rPr>
          <t xml:space="preserve">
Es ist hier die Einheit anzugeben</t>
        </r>
      </text>
    </comment>
    <comment ref="D41" authorId="0" shapeId="0" xr:uid="{7D468ADB-3374-459F-91FA-07584801FCB1}">
      <text>
        <r>
          <rPr>
            <b/>
            <sz val="9"/>
            <color indexed="81"/>
            <rFont val="Segoe UI"/>
            <family val="2"/>
          </rPr>
          <t>FFG:</t>
        </r>
        <r>
          <rPr>
            <sz val="9"/>
            <color indexed="81"/>
            <rFont val="Segoe UI"/>
            <family val="2"/>
          </rPr>
          <t xml:space="preserve">
Hier ist der Preis pro Einheit anzuführen
</t>
        </r>
      </text>
    </comment>
    <comment ref="D43" authorId="1" shapeId="0" xr:uid="{35097052-91E6-4C45-AF76-EF07D58C270A}">
      <text>
        <r>
          <rPr>
            <b/>
            <sz val="9"/>
            <color indexed="81"/>
            <rFont val="Segoe UI"/>
            <charset val="1"/>
          </rPr>
          <t>FFG:</t>
        </r>
        <r>
          <rPr>
            <sz val="9"/>
            <color indexed="81"/>
            <rFont val="Segoe UI"/>
            <charset val="1"/>
          </rPr>
          <t xml:space="preserve">
Hier kann der Prozentsatz von 0 % bis 10 % gemäß den genehmigten Kosten lt. Vertrag angepasst werden.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Thomas Woeber</author>
    <author>Jennifer Resch</author>
  </authors>
  <commentList>
    <comment ref="B41" authorId="0" shapeId="0" xr:uid="{226E71E1-B4EA-483E-8E01-0A33E8A00DF7}">
      <text>
        <r>
          <rPr>
            <b/>
            <sz val="9"/>
            <color indexed="81"/>
            <rFont val="Segoe UI"/>
            <family val="2"/>
          </rPr>
          <t>FFG:</t>
        </r>
        <r>
          <rPr>
            <sz val="9"/>
            <color indexed="81"/>
            <rFont val="Segoe UI"/>
            <family val="2"/>
          </rPr>
          <t xml:space="preserve">
Es ist eine Positionsnummer zu vergeben: z.B. 10X bei Grabungsarbeiten</t>
        </r>
      </text>
    </comment>
    <comment ref="C41" authorId="0" shapeId="0" xr:uid="{A1B2D47A-266A-4ADE-9EBC-ABEA7C117934}">
      <text>
        <r>
          <rPr>
            <b/>
            <sz val="9"/>
            <color indexed="81"/>
            <rFont val="Segoe UI"/>
            <family val="2"/>
          </rPr>
          <t>FFG:</t>
        </r>
        <r>
          <rPr>
            <sz val="9"/>
            <color indexed="81"/>
            <rFont val="Segoe UI"/>
            <family val="2"/>
          </rPr>
          <t xml:space="preserve">
Es ist hier die Einheit anzugeben</t>
        </r>
      </text>
    </comment>
    <comment ref="D41" authorId="0" shapeId="0" xr:uid="{D32FE713-48E7-4AE8-848A-535A71CF123D}">
      <text>
        <r>
          <rPr>
            <b/>
            <sz val="9"/>
            <color indexed="81"/>
            <rFont val="Segoe UI"/>
            <family val="2"/>
          </rPr>
          <t>FFG:</t>
        </r>
        <r>
          <rPr>
            <sz val="9"/>
            <color indexed="81"/>
            <rFont val="Segoe UI"/>
            <family val="2"/>
          </rPr>
          <t xml:space="preserve">
Hier ist der Preis pro Einheit anzuführen
</t>
        </r>
      </text>
    </comment>
    <comment ref="D43" authorId="1" shapeId="0" xr:uid="{BE499CD5-1446-4B2B-B4B8-F32F69C5E196}">
      <text>
        <r>
          <rPr>
            <b/>
            <sz val="9"/>
            <color indexed="81"/>
            <rFont val="Segoe UI"/>
            <charset val="1"/>
          </rPr>
          <t>FFG:</t>
        </r>
        <r>
          <rPr>
            <sz val="9"/>
            <color indexed="81"/>
            <rFont val="Segoe UI"/>
            <charset val="1"/>
          </rPr>
          <t xml:space="preserve">
Hier kann der Prozentsatz von 0 % bis 10 % gemäß den genehmigten Kosten lt. Vertrag angepasst werden.</t>
        </r>
      </text>
    </comment>
  </commentList>
</comments>
</file>

<file path=xl/sharedStrings.xml><?xml version="1.0" encoding="utf-8"?>
<sst xmlns="http://schemas.openxmlformats.org/spreadsheetml/2006/main" count="688" uniqueCount="132">
  <si>
    <t xml:space="preserve">Bezeichnung </t>
  </si>
  <si>
    <t>Pos.
Nr.</t>
  </si>
  <si>
    <t>Einheit</t>
  </si>
  <si>
    <t>Euro pro 
Einheit</t>
  </si>
  <si>
    <t>Infotexte zu den Leistungspositionen</t>
  </si>
  <si>
    <t>-</t>
  </si>
  <si>
    <t>Hauptgruppe</t>
  </si>
  <si>
    <t>10A</t>
  </si>
  <si>
    <t>m</t>
  </si>
  <si>
    <t>10B</t>
  </si>
  <si>
    <t>10C</t>
  </si>
  <si>
    <t>10D</t>
  </si>
  <si>
    <t>10E</t>
  </si>
  <si>
    <t>Kabelpflug</t>
  </si>
  <si>
    <t>10F</t>
  </si>
  <si>
    <t>Verlegung von Leerrohren mit und ohne Glasfaser samt Trassenwarnband durch Einpflügen.</t>
  </si>
  <si>
    <t>Mitverlegung von Kabelschutzrohren bei  bereitgestellter Künette</t>
  </si>
  <si>
    <t>Kabelschutzrohr bis DN63 mit oder ohne Subducts</t>
  </si>
  <si>
    <t>20A</t>
  </si>
  <si>
    <t>Rohrverband erdverlegbar, in den verschiedensten Varianten wie: 3 x 12, 3 x 14, 5 x 12, 5 x 14, 24 x 7 mm oder gleichwertig</t>
  </si>
  <si>
    <t>20B</t>
  </si>
  <si>
    <t>Abzweigung mit Einzelrohr 7 oder 10 mm</t>
  </si>
  <si>
    <t>20C</t>
  </si>
  <si>
    <t>Ge-
bäude</t>
  </si>
  <si>
    <t>Liefern, Herstellung bzw. Verlegen der Abzweigung, Einzelrohr mit Überlänge für Zuleitung und Verlegung zum Gebäude, Steckmuffe und Endstopfen.</t>
  </si>
  <si>
    <t>20D</t>
  </si>
  <si>
    <t>Liefern und Verlegen (z. B. Einjetten) von Glasfaserkabel der entsprechenden Konfiguration in einem Mikrorohr.</t>
  </si>
  <si>
    <t>20E</t>
  </si>
  <si>
    <t>gleich Pos. 20D</t>
  </si>
  <si>
    <t>PON Splitter 1/16 bis 1/32</t>
  </si>
  <si>
    <t>20F</t>
  </si>
  <si>
    <t>Stk.</t>
  </si>
  <si>
    <t>20G</t>
  </si>
  <si>
    <t>Spleiß</t>
  </si>
  <si>
    <t>Bauliche Anpassungen für Ortszentrale</t>
  </si>
  <si>
    <t>30A</t>
  </si>
  <si>
    <t>30B</t>
  </si>
  <si>
    <t>19" Leerschrank</t>
  </si>
  <si>
    <t>30C</t>
  </si>
  <si>
    <t>Liefern und Montage eines 19" Schranks, 60 x 60 x 200 cm (Mindestabmessung) inkl. Stromversorgung (Stromleiste), Lüfter am Dach und Kabeleinführungen, Kabelführungen im Schrank und in den 19" Schienen.</t>
  </si>
  <si>
    <t>30D</t>
  </si>
  <si>
    <t>Faser</t>
  </si>
  <si>
    <t>Liefern und Montage einer LWL-Spleißkassette inkl. Kupplungen und Pigtails.</t>
  </si>
  <si>
    <t>30E</t>
  </si>
  <si>
    <t>30F</t>
  </si>
  <si>
    <t>30G</t>
  </si>
  <si>
    <t xml:space="preserve">Stk. </t>
  </si>
  <si>
    <t>Sonstige Kosten</t>
  </si>
  <si>
    <t>Vermessung inkl. Plandarstellung (Geometer)</t>
  </si>
  <si>
    <t>40A</t>
  </si>
  <si>
    <t>Herstellung Hausanschluss für Ein- und Zweiparteienhäuser</t>
  </si>
  <si>
    <t>40B</t>
  </si>
  <si>
    <t>Gebäude</t>
  </si>
  <si>
    <t>Herstellen eines Hausanschlusses von der Hauseinführung, dem Gebäudeeinführungspunkt (Building Entry Point), der Gebäudeverkabelung bis zu den optischen Telekommunikationssteckdosen (Optical Telecommunication Outlet) des Gebäudes.</t>
  </si>
  <si>
    <t>40C</t>
  </si>
  <si>
    <t>Wohn-einheit</t>
  </si>
  <si>
    <t>Herstellen eines Wohnungsanschlusses von der Hauseinführung, dem Gebäudeeinführungspunkt (Building Entry Point), der Gebäudeverkabelung bis zu den optischen Telekommunikationssteckdosen (Optical Telecommunication Outlet) in den Wohnungen.</t>
  </si>
  <si>
    <t>Sonderleistungen, welche nicht in den Pauschalen abgebildet sind</t>
  </si>
  <si>
    <t>50A</t>
  </si>
  <si>
    <t>%</t>
  </si>
  <si>
    <t>Glasfaserkabel 4 bis 48 Fasern</t>
  </si>
  <si>
    <t>Montage auf Freileitungsmasten</t>
  </si>
  <si>
    <t>Fusionsspleiß</t>
  </si>
  <si>
    <t>Neuverlegung bzw. Grabung in offener Bauweise bei unbefestigter Oberfläche. 
- Künette 30 x 70 cm, Bodenklasse 3 - 5 nach ÖNORM B2205 „Erdarbeiten-Werkvertragsnorm“
- Grabung mittels Bankettfräse
In dieser Position ist auch das Sandbett für die Leistungsverlegung, Warnbänder, das Hinterfüllen, Verdichten und die Verfuhr inkl. Deponierung des überschüssigen Materials inkludiert. 
Weiters ist die provisorische Wiederherstellung (Planum) inkludiert.</t>
  </si>
  <si>
    <t>Diese Position beinhaltet die Lieferung der verschiedenen erdverlegbaren Rohrverbände und Formstücke sowie die Verlegung der Rohrverbände und das Herstellen eines dichten Abschlusses der Mikrorohre.</t>
  </si>
  <si>
    <t>Herstellen eines Fusionsspleißes inkl. dem Absetzen, der OTDR-Messung und der Dokumentation pro Faser.</t>
  </si>
  <si>
    <t>Glasfaserkabel 96 bis 288 Fasern</t>
  </si>
  <si>
    <t>Ziehschacht</t>
  </si>
  <si>
    <t>Unterflurschacht inkl. LWL Spleißmuffe</t>
  </si>
  <si>
    <t>Straßenschrank (Kabelverteilerschrank) inkl. LWL Speißbox bzw. Aufnahme eines DOCSIS Fibernodes</t>
  </si>
  <si>
    <t>Aufzahlung (Az) für Erschwernisse Leicht</t>
  </si>
  <si>
    <t>Aufzahlung (Az) für Erschwernisse Mittel</t>
  </si>
  <si>
    <t>Aufzahlung (Az) für Erschwernisse Hoch</t>
  </si>
  <si>
    <r>
      <t xml:space="preserve">Neuverlegung/Grabung bei </t>
    </r>
    <r>
      <rPr>
        <u/>
        <sz val="12"/>
        <rFont val="Calibri"/>
        <family val="2"/>
        <scheme val="minor"/>
      </rPr>
      <t>unbefestigter</t>
    </r>
    <r>
      <rPr>
        <sz val="12"/>
        <rFont val="Calibri"/>
        <family val="2"/>
        <scheme val="minor"/>
      </rPr>
      <t xml:space="preserve"> Oberfläche</t>
    </r>
  </si>
  <si>
    <r>
      <t xml:space="preserve">Neuverlegung/Grabung bei </t>
    </r>
    <r>
      <rPr>
        <u/>
        <sz val="12"/>
        <rFont val="Calibri"/>
        <family val="2"/>
        <scheme val="minor"/>
      </rPr>
      <t>befestigter</t>
    </r>
    <r>
      <rPr>
        <sz val="12"/>
        <rFont val="Calibri"/>
        <family val="2"/>
        <scheme val="minor"/>
      </rPr>
      <t xml:space="preserve"> Oberfläche</t>
    </r>
  </si>
  <si>
    <t>Montage von selbsttragenden LWL Luftkabeln auf Freileitungsmasten inkl. der hierfür erforderlichen Systemhalterungen nach Vorgabe der Eigentümerin/des Eigentümers, Mitführung mit einem Erdungsseil oder einem integrierten oder getrennten Tragseil.</t>
  </si>
  <si>
    <t>Die Position beinhaltet die Lieferung von Kabelschutzrohren bis DN63 und Formstücken sowie die Verlegung, Druckprüfung, Kalibrierung und das Herstellen eines dichten Abschlusses.
Bei Kabelschutzrohren mit Subducts entfällt die Kalibrierung und Druckprüfung.</t>
  </si>
  <si>
    <t>Liefern und Montieren eines passiven optischen Netzwerksplitters.</t>
  </si>
  <si>
    <t>Liefern und Versetzen eines Unterflurschachts mit Deckel inkl. interner Bestückungselemente wie Halterungen, inkl. LWL Spleißmuffen. Weiters inkludiert sind hierzu alle Baumaßnahmen wie Fundament und Erdung.</t>
  </si>
  <si>
    <t>Planung, Projektmanagement und Bauaufsicht</t>
  </si>
  <si>
    <t>Mit dieser Position können Sie maximal 10 % aller Kosten der Gruppen 10 - 40 als projektbezogene Planungs- und Projektmanagementkosten beantragen. 
Sie können auch einen geringeren Satz (bis auf 0 %) im Antrag geltend machen.
Mit dieser Position sind mit diesem Vorhaben verbundene Kosten für Grob- und Feinplanung, Projektmanagement, Bauplanung und Bauaufsicht abgedeckt.
Die Position ist mit 500.000,- € pro Projekt gedeckelt.</t>
  </si>
  <si>
    <t>LWL-Spleißkassette mit Kupplung und Pigtail</t>
  </si>
  <si>
    <t>Aufzahlungsposition (Az) zu der Position "Neuverlegung bei befestigter Oberfläche" für folgende Erschwernisse oder alternative Verlegemethoden:
- Spülbohrung bis DN 110 mm inkl. Herstellung des Pilotbohrlochs und des Kabelschutzrohrs zu Position 10B
- Wiederherstellung der Oberfläche im städtischen Bereich zu Position 10B
- Zuschlag Bodenklasse 6 und 7 (Bankettfräse) zu Position 10B</t>
  </si>
  <si>
    <t>Aufzahlungsposition (Az) zu der Position "Neuverlegung bei befestigter Oberfläche" für folgende Erschwernisse oder alternative Verlegemethoden:
- Brückenaufhängungen zu Position 10B
- Kleingewässerquerung zu Position 10B
- Verlegung in Abwasserkanälen, nicht begehbar inkl. Material zu Position 10B</t>
  </si>
  <si>
    <t>Liefern und Versetzen eines Straßenschrankes inkl. interner Bestückungselemente wie Halterungen, inkl. Spleißbox. Die Position deckt auch den Straßenschrank für die Aufnahme eines DOCSIS Fibernodes ab. Weiters inkludiert sind hierzu alle Baumaßnahmen wie Fundament und Erdung.</t>
  </si>
  <si>
    <t>Herstellung Hausanschluss für Mehrparteienhäuser (&gt; 2 Wohneinheiten)</t>
  </si>
  <si>
    <t>Planung/Projektmanagement/Bauaufsicht</t>
  </si>
  <si>
    <t>30H</t>
  </si>
  <si>
    <t>30I</t>
  </si>
  <si>
    <t>30J</t>
  </si>
  <si>
    <t>30K</t>
  </si>
  <si>
    <t>Container für Ortszentrale oder FWA-Site</t>
  </si>
  <si>
    <t>Fixed Wireless Access Site Groß</t>
  </si>
  <si>
    <t>Fixed Wireless Access Site Klein</t>
  </si>
  <si>
    <t>Fixed Wireless Access Site Groß Erweiterung</t>
  </si>
  <si>
    <t>Fixed Wireless Access Site Klein Erweiterung</t>
  </si>
  <si>
    <t>30L</t>
  </si>
  <si>
    <t>Der auf Basis der Kostenpauschalen berechnete Förderungsbetrag bildet die Höchstgrenze für die Förderung. Die Einreichung basiert auf den in der Kostentabelle angeführten Pauschalen. Im Rahmen der Abrechnung ist nachzuweisen, dass diese Kosten zumindest erreicht wurden. Liegen Ihre tatsächlich angefallenen, nachweisbaren Kosten unter dem genehmigten Wert, hat dies eine Kürzung der Förderung zur Folge.</t>
  </si>
  <si>
    <t>Dies ist ein branchenüblicher Pauschalbetrag für den Künettenanteil und die Mitverlegung von Kabelschutzrohren in von anderen Bauträgern bereitgestellten Künetten bzw. bei gemeinsamer Verlegung mit anderen Bauträgern. Die Rohre können unter der Hauptgruppe 20 ausgewählt werden.</t>
  </si>
  <si>
    <r>
      <t xml:space="preserve">Aufzahlungsposition (Az) zu der Position "Neuverlegung bei unbefestigter </t>
    </r>
    <r>
      <rPr>
        <b/>
        <sz val="12"/>
        <rFont val="Calibri"/>
        <family val="2"/>
        <scheme val="minor"/>
      </rPr>
      <t>oder</t>
    </r>
    <r>
      <rPr>
        <sz val="12"/>
        <rFont val="Calibri"/>
        <family val="2"/>
        <scheme val="minor"/>
      </rPr>
      <t xml:space="preserve"> befestigter Oberfläche" für folgende Erschwernisse oder alternative Verlegemethoden:
- Schlitzgraben zu Position 10A
- Zuschlag Bodenklasse 6 und 7 (Künette) zu Position 10A oder 10B
- bei einer Künettenbreite/-tiefe von 40/80 cm zu Position 10A oder 10B
- Verlegung mittels Erdrakete bis DN 110 mm (inkl. Start- und Zielschacht bzw. Kernbohrloch im Gebäude) inkl. Material zu Position 10B
- Verlegung in Abwasserkanälen, begehbar inkl. Material zu Position 10B
- Mehrkosten beim Einsatz der Bankettfräse im Asphalt zu Position 10B</t>
    </r>
  </si>
  <si>
    <t>Leerrohrsysteme und Glasfaserkabel</t>
  </si>
  <si>
    <t xml:space="preserve">Lieferung und Montage eines neuen Antennentragwerkes für eine Mikrosite inkl. aller baulichen Maßnahmen. Die Multibandantennen, Antennenkabel und ggf. zusätzliche Halterungen sind in der Position mit abgedeckt. </t>
  </si>
  <si>
    <t xml:space="preserve">Erweiterung eines bestehenden Antennentragwerkes und bauliche Maßnahmen für die Erweiterung und Anpassung für Fixed Wireless Access. Die Multibandantennen, Antennenkabel und ggf. zusätzliche Halterungen sind in der Position mit abgedeckt. </t>
  </si>
  <si>
    <t>Lieferung und Montage eines neuen Antennentragwerkes inkl. aller baulichen Maßnahmen wie Fundierung, Einfriedungen und Zaunanlage. Die Multibandantennen, Antennenkabel und ggf. zusätzliche Halterungen sind in der Position mit abgedeckt. Container inkl. Klima- und E-Installation können zusätzlich mit Pos. 30B beantragt werden</t>
  </si>
  <si>
    <t>Tragen Sie hier weitere Investitionskosten ein, die in keiner bzw. keinem der oben aufgelisteten Pauschalen bzw. Aufschlägen enthalten sind bzw. diesen nicht entsprechen. Voraussetzung ist, dass es sich dabei um förderbare Kosten handelt (Details dazu siehe im Ausschreibungsleitfaden unter Punkt 5.6 und 5.7) und diese textlich im Antrag genau beschrieben und begründet sind.</t>
  </si>
  <si>
    <t>Menge</t>
  </si>
  <si>
    <t>Euro pro Position</t>
  </si>
  <si>
    <t>Summe (aller Hauptgruppen)</t>
  </si>
  <si>
    <t>Bei einer Kostenreduktion
ist hier die Menge auszufüllen</t>
  </si>
  <si>
    <t>BBA2030: KOSTENPAUSCHALENMODELL FÜR OPENNET</t>
  </si>
  <si>
    <t>Neuverlegung</t>
  </si>
  <si>
    <t>Neuverlegung bzw. Grabung in offener Bauweise bei befestigter Oberfläche. 
- Künette 30 x 70 cm, Bodenklasse 3 - 5 nach ÖNORM B2205 „Erdarbeiten-Werkvertragsnorm“
In dieser Position ist auch das Sandbett für die Leistungsverlegung, Warnbänder, das Hinterfüllen, Verdichten und die Verfuhr inkl. Deponierung des überschüssigen Materials inkludiert.
Die provisorische Wiederherstellung (Planum) sowie die abschließende Instandsetzung mittels Asphalt-, Beton-, Natur- oder Betonsteinbelag gem. den Richtlinien und Vorschriften für den Straßenbau (RVS) bzw. Vorgaben des:der Straßenerhaltenden oder normativen Verweisen ist in dem EHP inkludiert.</t>
  </si>
  <si>
    <t>Mitverlegung</t>
  </si>
  <si>
    <t>15A</t>
  </si>
  <si>
    <t>15B</t>
  </si>
  <si>
    <t>Sonderposition</t>
  </si>
  <si>
    <t>15C</t>
  </si>
  <si>
    <t>PA</t>
  </si>
  <si>
    <t>Führen Sie hier die Kosten für die Sonderposition betreffend Mitverlegung/Mitnutzung:fremd (IRU) ein.</t>
  </si>
  <si>
    <t>Ortszentrale und Faserverteiler</t>
  </si>
  <si>
    <t>Die Position beinhaltet Herstellen eines antistatischen Bodenbelags, Bohrungen mit Abdichtungen für Rohreinführungen, Rohr- und Kabelführungen im Raum, einbruchhemmende Tür mit Schließsystem, Alarmsystem, Abluftführungen und Brandschutz (Rauchmelder, Feuerlöscher) inkl. Klimaanlage und kompletter Elektroinstallation.
Die Pauschale richtet sich nach der Anforderung des Planungsleitfadens an Ortszentralen von ca. 15 m² inkl. Kollokationsflächen.
Pro Ortszentrale kann nur entweder Pos. 30A oder Pos. 30B beantragt werden.</t>
  </si>
  <si>
    <t>Liefern und Versetzen einer Ortszentrale in Containerbauweise, welche zur Aufnahme von Telekommunikationsanlagen inkl. 15 m² Kollokationsflächen lt. Planungsleitfaden geeignet ist. Der Container ist mit einem antistatischen Bodenbelag, Rohr- und Kabelführungen im Raum, Alarmsystem, Abluftführungen und Brandschutz (Rauchmelder, Feuerlöscher) inkl. Klimaanlage und kompletter Elektroinstallation zu liefern und zu versetzen.
Die Herstellung der baulichen Aufnahme (z. B. Rahmen, Fundamente) sowie des Erdungssystems sind ebenfalls in der Position inkludiert.
Pro Ortszentrale kann nur entweder Pos. 30A oder Pos. 30B beantragt werden.</t>
  </si>
  <si>
    <t>Liefern und Versetzen eines Ziehschachts</t>
  </si>
  <si>
    <t>Mini-Ortszentrale/
Mini-POP</t>
  </si>
  <si>
    <t>Liefern und Versetzen eines Multifunktionsschrankes für die Aufnahme von Spleißkassetten, Patchfeldern und aktiven Netzkomponenten. Die Aufnahme und Halterungen bzw. Trägersystem für Spleißkassetten etc. sind in der Position mit enthalten. Die Herstellung der baulichen Aufnahme (z. B. Rahmen, Fundamente) mit Netzversorgung und Erdungssystem sind in der Position inkludiert.</t>
  </si>
  <si>
    <t>Mit dieser Position sind die Leistungen des:der Vermessenden inkl. der Plandarstellung der geförderten Infrastruktur und Detaildokumentation abgedeckt.</t>
  </si>
  <si>
    <t>Summe HG 10</t>
  </si>
  <si>
    <t>Summe HG 15</t>
  </si>
  <si>
    <t>Summe HG 20</t>
  </si>
  <si>
    <t>Summe HG 30</t>
  </si>
  <si>
    <t>Summe HG 40</t>
  </si>
  <si>
    <t>Summe HG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</si>
</sst>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sz val="12"/>
      <name val="Calibri"/>
      <family val="2"/>
      <scheme val="minor"/>
    </font>
    <font>
      <b/>
      <i/>
      <sz val="12"/>
      <name val="Calibri"/>
      <family val="2"/>
      <scheme val="minor"/>
    </font>
    <font>
      <b/>
      <sz val="14"/>
      <name val="Calibri"/>
      <family val="2"/>
      <scheme val="minor"/>
    </font>
    <font>
      <sz val="14"/>
      <name val="Calibri"/>
      <family val="2"/>
      <scheme val="minor"/>
    </font>
    <font>
      <u/>
      <sz val="12"/>
      <name val="Calibri"/>
      <family val="2"/>
      <scheme val="minor"/>
    </font>
    <font>
      <sz val="11"/>
      <name val="Calibri"/>
      <family val="2"/>
      <scheme val="minor"/>
    </font>
    <font>
      <b/>
      <sz val="12"/>
      <name val="Calibri"/>
      <family val="2"/>
      <scheme val="minor"/>
    </font>
    <font>
      <b/>
      <i/>
      <sz val="12"/>
      <color rgb="FFFF0000"/>
      <name val="Calibri"/>
      <family val="2"/>
      <scheme val="minor"/>
    </font>
    <font>
      <sz val="9"/>
      <color indexed="81"/>
      <name val="Segoe UI"/>
      <family val="2"/>
    </font>
    <font>
      <b/>
      <sz val="9"/>
      <color indexed="81"/>
      <name val="Segoe UI"/>
      <family val="2"/>
    </font>
    <font>
      <b/>
      <sz val="12"/>
      <color rgb="FFFF0000"/>
      <name val="Calibri"/>
      <family val="2"/>
      <scheme val="minor"/>
    </font>
    <font>
      <b/>
      <sz val="18"/>
      <color rgb="FFC00000"/>
      <name val="Calibri"/>
      <family val="2"/>
      <scheme val="minor"/>
    </font>
    <font>
      <i/>
      <sz val="12"/>
      <color theme="1" tint="0.499984740745262"/>
      <name val="Calibri"/>
      <family val="2"/>
      <scheme val="minor"/>
    </font>
    <font>
      <sz val="9"/>
      <color indexed="81"/>
      <name val="Segoe UI"/>
      <charset val="1"/>
    </font>
    <font>
      <b/>
      <sz val="9"/>
      <color indexed="81"/>
      <name val="Segoe UI"/>
      <charset val="1"/>
    </font>
  </fonts>
  <fills count="10">
    <fill>
      <patternFill patternType="none"/>
    </fill>
    <fill>
      <patternFill patternType="gray125"/>
    </fill>
    <fill>
      <patternFill patternType="solid">
        <fgColor theme="4" tint="0.3999450666829432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599963377788628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39997558519241921"/>
        <bgColor indexed="64"/>
      </patternFill>
    </fill>
  </fills>
  <borders count="7">
    <border>
      <left/>
      <right/>
      <top/>
      <bottom/>
      <diagonal/>
    </border>
    <border>
      <left style="thin">
        <color theme="4" tint="0.59996337778862885"/>
      </left>
      <right/>
      <top/>
      <bottom/>
      <diagonal/>
    </border>
    <border>
      <left/>
      <right/>
      <top/>
      <bottom style="thin">
        <color theme="4" tint="0.59996337778862885"/>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0">
    <xf numFmtId="0" fontId="0" fillId="0" borderId="0" xfId="0"/>
    <xf numFmtId="0" fontId="2" fillId="0" borderId="0" xfId="1" applyFont="1" applyFill="1" applyBorder="1" applyAlignment="1">
      <alignment vertical="top"/>
    </xf>
    <xf numFmtId="0" fontId="3" fillId="4" borderId="3" xfId="1" applyFont="1" applyFill="1" applyBorder="1" applyAlignment="1">
      <alignment horizontal="left" vertical="top"/>
    </xf>
    <xf numFmtId="0" fontId="3" fillId="4" borderId="3" xfId="1" applyFont="1" applyFill="1" applyBorder="1" applyAlignment="1">
      <alignment horizontal="center" vertical="top" wrapText="1"/>
    </xf>
    <xf numFmtId="0" fontId="3" fillId="4" borderId="3" xfId="1" applyFont="1" applyFill="1" applyBorder="1" applyAlignment="1">
      <alignment horizontal="center" vertical="top"/>
    </xf>
    <xf numFmtId="0" fontId="2" fillId="3" borderId="3" xfId="1" applyFont="1" applyFill="1" applyBorder="1" applyAlignment="1">
      <alignment vertical="top" wrapText="1"/>
    </xf>
    <xf numFmtId="0" fontId="2" fillId="3" borderId="3" xfId="1" applyFont="1" applyFill="1" applyBorder="1" applyAlignment="1">
      <alignment horizontal="center" vertical="top"/>
    </xf>
    <xf numFmtId="0" fontId="2" fillId="5" borderId="3" xfId="1" applyFont="1" applyFill="1" applyBorder="1" applyAlignment="1">
      <alignment vertical="top" wrapText="1"/>
    </xf>
    <xf numFmtId="0" fontId="2" fillId="5" borderId="3" xfId="1" applyFont="1" applyFill="1" applyBorder="1" applyAlignment="1">
      <alignment horizontal="center" vertical="top"/>
    </xf>
    <xf numFmtId="4" fontId="2" fillId="5" borderId="3" xfId="1" applyNumberFormat="1" applyFont="1" applyFill="1" applyBorder="1" applyAlignment="1">
      <alignment vertical="top"/>
    </xf>
    <xf numFmtId="0" fontId="2" fillId="3" borderId="3" xfId="1" applyFont="1" applyFill="1" applyBorder="1" applyAlignment="1">
      <alignment vertical="top"/>
    </xf>
    <xf numFmtId="0" fontId="2" fillId="3" borderId="3" xfId="1" applyFont="1" applyFill="1" applyBorder="1" applyAlignment="1">
      <alignment horizontal="center" vertical="top" wrapText="1"/>
    </xf>
    <xf numFmtId="4" fontId="2" fillId="3" borderId="3" xfId="1" applyNumberFormat="1" applyFont="1" applyFill="1" applyBorder="1" applyAlignment="1">
      <alignment vertical="top"/>
    </xf>
    <xf numFmtId="0" fontId="2" fillId="6" borderId="3" xfId="1" applyFont="1" applyFill="1" applyBorder="1" applyAlignment="1">
      <alignment vertical="top" wrapText="1"/>
    </xf>
    <xf numFmtId="0" fontId="2" fillId="6" borderId="3" xfId="1" applyFont="1" applyFill="1" applyBorder="1" applyAlignment="1">
      <alignment horizontal="center" vertical="top"/>
    </xf>
    <xf numFmtId="4" fontId="2" fillId="6" borderId="3" xfId="1" applyNumberFormat="1" applyFont="1" applyFill="1" applyBorder="1" applyAlignment="1">
      <alignment vertical="top"/>
    </xf>
    <xf numFmtId="0" fontId="2" fillId="6" borderId="3" xfId="1" applyFont="1" applyFill="1" applyBorder="1" applyAlignment="1">
      <alignment horizontal="center" vertical="top" wrapText="1" shrinkToFit="1"/>
    </xf>
    <xf numFmtId="4" fontId="2" fillId="3" borderId="3" xfId="1" applyNumberFormat="1" applyFont="1" applyFill="1" applyBorder="1" applyAlignment="1">
      <alignment horizontal="center" vertical="top"/>
    </xf>
    <xf numFmtId="0" fontId="2" fillId="0" borderId="0" xfId="1" applyFont="1" applyFill="1" applyBorder="1" applyAlignment="1">
      <alignment horizontal="center" vertical="top"/>
    </xf>
    <xf numFmtId="0" fontId="7" fillId="5" borderId="3" xfId="1" applyFont="1" applyFill="1" applyBorder="1" applyAlignment="1">
      <alignment vertical="top" wrapText="1"/>
    </xf>
    <xf numFmtId="0" fontId="7" fillId="3" borderId="3" xfId="1" applyFont="1" applyFill="1" applyBorder="1" applyAlignment="1">
      <alignment vertical="top" wrapText="1"/>
    </xf>
    <xf numFmtId="0" fontId="7" fillId="6" borderId="3" xfId="1" applyFont="1" applyFill="1" applyBorder="1" applyAlignment="1">
      <alignment vertical="top" wrapText="1"/>
    </xf>
    <xf numFmtId="0" fontId="2" fillId="3" borderId="3" xfId="0" applyFont="1" applyFill="1" applyBorder="1" applyAlignment="1">
      <alignment vertical="top" wrapText="1"/>
    </xf>
    <xf numFmtId="0" fontId="4" fillId="2" borderId="3" xfId="0" applyFont="1" applyFill="1" applyBorder="1" applyAlignment="1">
      <alignment vertical="top"/>
    </xf>
    <xf numFmtId="0" fontId="4" fillId="2" borderId="3" xfId="0" applyFont="1" applyFill="1" applyBorder="1" applyAlignment="1">
      <alignment horizontal="center" vertical="top"/>
    </xf>
    <xf numFmtId="0" fontId="5" fillId="2" borderId="3" xfId="1" applyFont="1" applyFill="1" applyBorder="1" applyAlignment="1">
      <alignment horizontal="center" vertical="top"/>
    </xf>
    <xf numFmtId="0" fontId="5" fillId="0" borderId="0" xfId="1" applyFont="1" applyFill="1" applyBorder="1" applyAlignment="1">
      <alignment vertical="top"/>
    </xf>
    <xf numFmtId="0" fontId="4" fillId="2" borderId="3" xfId="0" applyFont="1" applyFill="1" applyBorder="1" applyAlignment="1">
      <alignment vertical="top" wrapText="1"/>
    </xf>
    <xf numFmtId="0" fontId="4" fillId="2" borderId="3" xfId="0" applyFont="1" applyFill="1" applyBorder="1" applyAlignment="1">
      <alignment horizontal="center" vertical="top" wrapText="1"/>
    </xf>
    <xf numFmtId="0" fontId="5" fillId="2" borderId="3" xfId="1" applyFont="1" applyFill="1" applyBorder="1" applyAlignment="1">
      <alignment horizontal="center" vertical="top" wrapText="1"/>
    </xf>
    <xf numFmtId="0" fontId="5" fillId="0" borderId="0" xfId="1" applyFont="1" applyFill="1" applyBorder="1" applyAlignment="1">
      <alignment vertical="top" wrapText="1"/>
    </xf>
    <xf numFmtId="0" fontId="1" fillId="0" borderId="0" xfId="0" applyFont="1" applyAlignment="1">
      <alignment vertical="top" wrapText="1"/>
    </xf>
    <xf numFmtId="0" fontId="9" fillId="7" borderId="3" xfId="1" applyFont="1" applyFill="1" applyBorder="1" applyAlignment="1">
      <alignment horizontal="center" vertical="top"/>
    </xf>
    <xf numFmtId="4" fontId="2" fillId="8" borderId="3" xfId="1" applyNumberFormat="1" applyFont="1" applyFill="1" applyBorder="1" applyAlignment="1">
      <alignment vertical="top"/>
    </xf>
    <xf numFmtId="0" fontId="9" fillId="8" borderId="3" xfId="1" applyFont="1" applyFill="1" applyBorder="1" applyAlignment="1">
      <alignment horizontal="center" vertical="top" wrapText="1"/>
    </xf>
    <xf numFmtId="4" fontId="4" fillId="8" borderId="6" xfId="1" applyNumberFormat="1" applyFont="1" applyFill="1" applyBorder="1" applyAlignment="1">
      <alignment vertical="center"/>
    </xf>
    <xf numFmtId="0" fontId="13" fillId="2" borderId="0" xfId="0" applyFont="1" applyFill="1" applyBorder="1" applyAlignment="1">
      <alignment horizontal="center" vertical="center"/>
    </xf>
    <xf numFmtId="0" fontId="2" fillId="3" borderId="1" xfId="1" applyFont="1" applyFill="1" applyBorder="1" applyAlignment="1">
      <alignment horizontal="center" vertical="top" wrapText="1"/>
    </xf>
    <xf numFmtId="0" fontId="2" fillId="3" borderId="0" xfId="1" applyFont="1" applyFill="1" applyBorder="1" applyAlignment="1">
      <alignment horizontal="center" vertical="top" wrapText="1"/>
    </xf>
    <xf numFmtId="0" fontId="12" fillId="7" borderId="1" xfId="1" applyFont="1" applyFill="1" applyBorder="1" applyAlignment="1">
      <alignment horizontal="center" vertical="top" wrapText="1"/>
    </xf>
    <xf numFmtId="0" fontId="12" fillId="7" borderId="0" xfId="1" applyFont="1" applyFill="1" applyBorder="1" applyAlignment="1">
      <alignment horizontal="center" vertical="top" wrapText="1"/>
    </xf>
    <xf numFmtId="0" fontId="2" fillId="0" borderId="2" xfId="1" applyFont="1" applyFill="1" applyBorder="1" applyAlignment="1">
      <alignment horizontal="left" vertical="top" wrapText="1"/>
    </xf>
    <xf numFmtId="0" fontId="3" fillId="9" borderId="3" xfId="0" applyFont="1" applyFill="1" applyBorder="1" applyAlignment="1">
      <alignment horizontal="center" vertical="top"/>
    </xf>
    <xf numFmtId="4" fontId="3" fillId="9" borderId="3" xfId="0" applyNumberFormat="1" applyFont="1" applyFill="1" applyBorder="1" applyAlignment="1">
      <alignment vertical="top"/>
    </xf>
    <xf numFmtId="4" fontId="14" fillId="8" borderId="3" xfId="1" applyNumberFormat="1" applyFont="1" applyFill="1" applyBorder="1" applyAlignment="1">
      <alignment vertical="top" wrapText="1"/>
    </xf>
    <xf numFmtId="0" fontId="4" fillId="8" borderId="4" xfId="1" applyFont="1" applyFill="1" applyBorder="1" applyAlignment="1">
      <alignment vertical="center"/>
    </xf>
    <xf numFmtId="0" fontId="4" fillId="8" borderId="5" xfId="1" applyFont="1" applyFill="1" applyBorder="1" applyAlignment="1">
      <alignment horizontal="center" vertical="center"/>
    </xf>
    <xf numFmtId="0" fontId="4" fillId="8" borderId="5" xfId="1" applyFont="1" applyFill="1" applyBorder="1" applyAlignment="1">
      <alignment vertical="center"/>
    </xf>
    <xf numFmtId="0" fontId="2" fillId="7" borderId="3" xfId="1" applyFont="1" applyFill="1" applyBorder="1" applyAlignment="1" applyProtection="1">
      <alignment horizontal="center" vertical="top"/>
      <protection locked="0"/>
    </xf>
    <xf numFmtId="4" fontId="2" fillId="7" borderId="3" xfId="1" applyNumberFormat="1" applyFont="1" applyFill="1" applyBorder="1" applyAlignment="1" applyProtection="1">
      <alignment vertical="top"/>
      <protection locked="0"/>
    </xf>
  </cellXfs>
  <cellStyles count="2">
    <cellStyle name="Standard" xfId="0" builtinId="0"/>
    <cellStyle name="Standard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6"/>
  <sheetViews>
    <sheetView zoomScaleNormal="100" workbookViewId="0">
      <pane ySplit="4" topLeftCell="A5" activePane="bottomLeft" state="frozen"/>
      <selection pane="bottomLeft" activeCell="I7" sqref="I7"/>
    </sheetView>
  </sheetViews>
  <sheetFormatPr baseColWidth="10" defaultColWidth="11.42578125" defaultRowHeight="15.75" x14ac:dyDescent="0.25"/>
  <cols>
    <col min="1" max="1" width="49.5703125" style="1" customWidth="1"/>
    <col min="2" max="2" width="5.42578125" style="18" customWidth="1"/>
    <col min="3" max="3" width="10.42578125" style="1" customWidth="1"/>
    <col min="4" max="4" width="11.5703125" style="1" customWidth="1"/>
    <col min="5" max="5" width="79.42578125" style="1" customWidth="1"/>
    <col min="6" max="6" width="14.140625" style="1" customWidth="1"/>
    <col min="7" max="7" width="14.7109375" style="1" customWidth="1"/>
    <col min="8" max="16384" width="11.42578125" style="1"/>
  </cols>
  <sheetData>
    <row r="1" spans="1:7" ht="41.25" customHeight="1" x14ac:dyDescent="0.25">
      <c r="A1" s="36" t="s">
        <v>109</v>
      </c>
      <c r="B1" s="36"/>
      <c r="C1" s="36"/>
      <c r="D1" s="36"/>
      <c r="E1" s="36"/>
      <c r="F1" s="36"/>
      <c r="G1" s="36"/>
    </row>
    <row r="2" spans="1:7" ht="48.75" customHeight="1" x14ac:dyDescent="0.25">
      <c r="A2" s="37" t="s">
        <v>97</v>
      </c>
      <c r="B2" s="38"/>
      <c r="C2" s="38"/>
      <c r="D2" s="38"/>
      <c r="E2" s="38"/>
      <c r="F2" s="39" t="s">
        <v>108</v>
      </c>
      <c r="G2" s="40"/>
    </row>
    <row r="3" spans="1:7" ht="9" customHeight="1" x14ac:dyDescent="0.25">
      <c r="A3" s="41"/>
      <c r="B3" s="41"/>
      <c r="C3" s="41"/>
      <c r="D3" s="41"/>
      <c r="E3" s="41"/>
    </row>
    <row r="4" spans="1:7" ht="33" customHeight="1" x14ac:dyDescent="0.25">
      <c r="A4" s="2" t="s">
        <v>0</v>
      </c>
      <c r="B4" s="3" t="s">
        <v>1</v>
      </c>
      <c r="C4" s="4" t="s">
        <v>2</v>
      </c>
      <c r="D4" s="3" t="s">
        <v>3</v>
      </c>
      <c r="E4" s="2" t="s">
        <v>4</v>
      </c>
      <c r="F4" s="32" t="s">
        <v>105</v>
      </c>
      <c r="G4" s="34" t="s">
        <v>106</v>
      </c>
    </row>
    <row r="5" spans="1:7" s="26" customFormat="1" ht="33" customHeight="1" x14ac:dyDescent="0.25">
      <c r="A5" s="23" t="s">
        <v>110</v>
      </c>
      <c r="B5" s="24">
        <v>10</v>
      </c>
      <c r="C5" s="25" t="s">
        <v>5</v>
      </c>
      <c r="D5" s="24" t="s">
        <v>5</v>
      </c>
      <c r="E5" s="23" t="s">
        <v>6</v>
      </c>
      <c r="F5" s="42" t="s">
        <v>126</v>
      </c>
      <c r="G5" s="43">
        <f>SUM(G6:G11)</f>
        <v>0</v>
      </c>
    </row>
    <row r="6" spans="1:7" ht="126" x14ac:dyDescent="0.25">
      <c r="A6" s="5" t="s">
        <v>73</v>
      </c>
      <c r="B6" s="6" t="s">
        <v>7</v>
      </c>
      <c r="C6" s="6" t="s">
        <v>8</v>
      </c>
      <c r="D6" s="12">
        <v>66</v>
      </c>
      <c r="E6" s="5" t="s">
        <v>63</v>
      </c>
      <c r="F6" s="49"/>
      <c r="G6" s="33">
        <f>+F6*D6</f>
        <v>0</v>
      </c>
    </row>
    <row r="7" spans="1:7" ht="157.5" x14ac:dyDescent="0.25">
      <c r="A7" s="7" t="s">
        <v>74</v>
      </c>
      <c r="B7" s="8" t="s">
        <v>9</v>
      </c>
      <c r="C7" s="8" t="s">
        <v>8</v>
      </c>
      <c r="D7" s="9">
        <v>132</v>
      </c>
      <c r="E7" s="7" t="s">
        <v>111</v>
      </c>
      <c r="F7" s="49"/>
      <c r="G7" s="33">
        <f t="shared" ref="G7:G43" si="0">+F7*D7</f>
        <v>0</v>
      </c>
    </row>
    <row r="8" spans="1:7" ht="157.5" x14ac:dyDescent="0.25">
      <c r="A8" s="5" t="s">
        <v>70</v>
      </c>
      <c r="B8" s="6" t="s">
        <v>10</v>
      </c>
      <c r="C8" s="6" t="s">
        <v>8</v>
      </c>
      <c r="D8" s="12">
        <v>33</v>
      </c>
      <c r="E8" s="5" t="s">
        <v>99</v>
      </c>
      <c r="F8" s="49"/>
      <c r="G8" s="33">
        <f t="shared" si="0"/>
        <v>0</v>
      </c>
    </row>
    <row r="9" spans="1:7" ht="94.5" x14ac:dyDescent="0.25">
      <c r="A9" s="7" t="s">
        <v>71</v>
      </c>
      <c r="B9" s="8" t="s">
        <v>11</v>
      </c>
      <c r="C9" s="8" t="s">
        <v>8</v>
      </c>
      <c r="D9" s="9">
        <v>66</v>
      </c>
      <c r="E9" s="7" t="s">
        <v>82</v>
      </c>
      <c r="F9" s="49"/>
      <c r="G9" s="33">
        <f t="shared" si="0"/>
        <v>0</v>
      </c>
    </row>
    <row r="10" spans="1:7" ht="78.75" x14ac:dyDescent="0.25">
      <c r="A10" s="5" t="s">
        <v>72</v>
      </c>
      <c r="B10" s="6" t="s">
        <v>12</v>
      </c>
      <c r="C10" s="6" t="s">
        <v>8</v>
      </c>
      <c r="D10" s="12">
        <v>99</v>
      </c>
      <c r="E10" s="5" t="s">
        <v>83</v>
      </c>
      <c r="F10" s="49"/>
      <c r="G10" s="33">
        <f t="shared" si="0"/>
        <v>0</v>
      </c>
    </row>
    <row r="11" spans="1:7" ht="31.5" x14ac:dyDescent="0.25">
      <c r="A11" s="7" t="s">
        <v>13</v>
      </c>
      <c r="B11" s="8" t="s">
        <v>14</v>
      </c>
      <c r="C11" s="8" t="s">
        <v>8</v>
      </c>
      <c r="D11" s="9">
        <v>16.5</v>
      </c>
      <c r="E11" s="7" t="s">
        <v>15</v>
      </c>
      <c r="F11" s="49"/>
      <c r="G11" s="33">
        <f t="shared" si="0"/>
        <v>0</v>
      </c>
    </row>
    <row r="12" spans="1:7" ht="33" customHeight="1" x14ac:dyDescent="0.25">
      <c r="A12" s="23" t="s">
        <v>112</v>
      </c>
      <c r="B12" s="24">
        <v>15</v>
      </c>
      <c r="C12" s="25" t="s">
        <v>5</v>
      </c>
      <c r="D12" s="24" t="s">
        <v>5</v>
      </c>
      <c r="E12" s="23" t="s">
        <v>6</v>
      </c>
      <c r="F12" s="42" t="s">
        <v>127</v>
      </c>
      <c r="G12" s="43">
        <f>SUM(G13:G15)</f>
        <v>0</v>
      </c>
    </row>
    <row r="13" spans="1:7" ht="63" x14ac:dyDescent="0.25">
      <c r="A13" s="5" t="s">
        <v>16</v>
      </c>
      <c r="B13" s="6" t="s">
        <v>113</v>
      </c>
      <c r="C13" s="6" t="s">
        <v>8</v>
      </c>
      <c r="D13" s="12">
        <v>28</v>
      </c>
      <c r="E13" s="5" t="s">
        <v>98</v>
      </c>
      <c r="F13" s="49"/>
      <c r="G13" s="33">
        <f t="shared" si="0"/>
        <v>0</v>
      </c>
    </row>
    <row r="14" spans="1:7" ht="69" customHeight="1" x14ac:dyDescent="0.25">
      <c r="A14" s="7" t="s">
        <v>61</v>
      </c>
      <c r="B14" s="8" t="s">
        <v>114</v>
      </c>
      <c r="C14" s="8" t="s">
        <v>8</v>
      </c>
      <c r="D14" s="9">
        <v>36</v>
      </c>
      <c r="E14" s="7" t="s">
        <v>75</v>
      </c>
      <c r="F14" s="49"/>
      <c r="G14" s="33">
        <f t="shared" si="0"/>
        <v>0</v>
      </c>
    </row>
    <row r="15" spans="1:7" ht="69" customHeight="1" x14ac:dyDescent="0.25">
      <c r="A15" s="5" t="s">
        <v>115</v>
      </c>
      <c r="B15" s="5" t="s">
        <v>116</v>
      </c>
      <c r="C15" s="11" t="s">
        <v>117</v>
      </c>
      <c r="D15" s="5"/>
      <c r="E15" s="5" t="s">
        <v>118</v>
      </c>
      <c r="F15" s="49"/>
      <c r="G15" s="33">
        <f t="shared" si="0"/>
        <v>0</v>
      </c>
    </row>
    <row r="16" spans="1:7" s="26" customFormat="1" ht="29.25" customHeight="1" x14ac:dyDescent="0.25">
      <c r="A16" s="23" t="s">
        <v>100</v>
      </c>
      <c r="B16" s="24">
        <v>20</v>
      </c>
      <c r="C16" s="25" t="s">
        <v>5</v>
      </c>
      <c r="D16" s="24" t="s">
        <v>5</v>
      </c>
      <c r="E16" s="23" t="s">
        <v>6</v>
      </c>
      <c r="F16" s="42" t="s">
        <v>128</v>
      </c>
      <c r="G16" s="43">
        <f>SUM(G17:G23)</f>
        <v>0</v>
      </c>
    </row>
    <row r="17" spans="1:7" ht="63" x14ac:dyDescent="0.25">
      <c r="A17" s="5" t="s">
        <v>17</v>
      </c>
      <c r="B17" s="6" t="s">
        <v>18</v>
      </c>
      <c r="C17" s="6" t="s">
        <v>8</v>
      </c>
      <c r="D17" s="12">
        <v>12</v>
      </c>
      <c r="E17" s="5" t="s">
        <v>76</v>
      </c>
      <c r="F17" s="49"/>
      <c r="G17" s="33">
        <f t="shared" si="0"/>
        <v>0</v>
      </c>
    </row>
    <row r="18" spans="1:7" ht="47.25" x14ac:dyDescent="0.25">
      <c r="A18" s="7" t="s">
        <v>19</v>
      </c>
      <c r="B18" s="8" t="s">
        <v>20</v>
      </c>
      <c r="C18" s="8" t="s">
        <v>8</v>
      </c>
      <c r="D18" s="9">
        <v>8.8000000000000007</v>
      </c>
      <c r="E18" s="7" t="s">
        <v>64</v>
      </c>
      <c r="F18" s="49"/>
      <c r="G18" s="33">
        <f t="shared" si="0"/>
        <v>0</v>
      </c>
    </row>
    <row r="19" spans="1:7" ht="31.5" x14ac:dyDescent="0.25">
      <c r="A19" s="10" t="s">
        <v>21</v>
      </c>
      <c r="B19" s="6" t="s">
        <v>22</v>
      </c>
      <c r="C19" s="11" t="s">
        <v>23</v>
      </c>
      <c r="D19" s="12">
        <v>72</v>
      </c>
      <c r="E19" s="5" t="s">
        <v>24</v>
      </c>
      <c r="F19" s="49"/>
      <c r="G19" s="33">
        <f t="shared" si="0"/>
        <v>0</v>
      </c>
    </row>
    <row r="20" spans="1:7" ht="31.5" x14ac:dyDescent="0.25">
      <c r="A20" s="19" t="s">
        <v>60</v>
      </c>
      <c r="B20" s="8" t="s">
        <v>25</v>
      </c>
      <c r="C20" s="8" t="s">
        <v>8</v>
      </c>
      <c r="D20" s="9">
        <v>4</v>
      </c>
      <c r="E20" s="7" t="s">
        <v>26</v>
      </c>
      <c r="F20" s="49"/>
      <c r="G20" s="33">
        <f t="shared" si="0"/>
        <v>0</v>
      </c>
    </row>
    <row r="21" spans="1:7" ht="36" customHeight="1" x14ac:dyDescent="0.25">
      <c r="A21" s="20" t="s">
        <v>66</v>
      </c>
      <c r="B21" s="6" t="s">
        <v>27</v>
      </c>
      <c r="C21" s="6" t="s">
        <v>8</v>
      </c>
      <c r="D21" s="12">
        <v>7.7</v>
      </c>
      <c r="E21" s="5" t="s">
        <v>28</v>
      </c>
      <c r="F21" s="49"/>
      <c r="G21" s="33">
        <f t="shared" si="0"/>
        <v>0</v>
      </c>
    </row>
    <row r="22" spans="1:7" x14ac:dyDescent="0.25">
      <c r="A22" s="21" t="s">
        <v>29</v>
      </c>
      <c r="B22" s="14" t="s">
        <v>30</v>
      </c>
      <c r="C22" s="14" t="s">
        <v>31</v>
      </c>
      <c r="D22" s="15">
        <v>77</v>
      </c>
      <c r="E22" s="13" t="s">
        <v>77</v>
      </c>
      <c r="F22" s="49"/>
      <c r="G22" s="33">
        <f t="shared" si="0"/>
        <v>0</v>
      </c>
    </row>
    <row r="23" spans="1:7" ht="31.5" x14ac:dyDescent="0.25">
      <c r="A23" s="20" t="s">
        <v>62</v>
      </c>
      <c r="B23" s="6" t="s">
        <v>32</v>
      </c>
      <c r="C23" s="6" t="s">
        <v>33</v>
      </c>
      <c r="D23" s="12">
        <v>23</v>
      </c>
      <c r="E23" s="5" t="s">
        <v>65</v>
      </c>
      <c r="F23" s="49"/>
      <c r="G23" s="33">
        <f t="shared" si="0"/>
        <v>0</v>
      </c>
    </row>
    <row r="24" spans="1:7" s="30" customFormat="1" ht="18.75" x14ac:dyDescent="0.25">
      <c r="A24" s="27" t="s">
        <v>119</v>
      </c>
      <c r="B24" s="28">
        <v>30</v>
      </c>
      <c r="C24" s="29" t="s">
        <v>5</v>
      </c>
      <c r="D24" s="28" t="s">
        <v>5</v>
      </c>
      <c r="E24" s="27" t="s">
        <v>6</v>
      </c>
      <c r="F24" s="42" t="s">
        <v>129</v>
      </c>
      <c r="G24" s="43">
        <f>SUM(G25:G36)</f>
        <v>0</v>
      </c>
    </row>
    <row r="25" spans="1:7" ht="126" x14ac:dyDescent="0.25">
      <c r="A25" s="10" t="s">
        <v>34</v>
      </c>
      <c r="B25" s="6" t="s">
        <v>35</v>
      </c>
      <c r="C25" s="11" t="s">
        <v>31</v>
      </c>
      <c r="D25" s="12">
        <v>20000</v>
      </c>
      <c r="E25" s="5" t="s">
        <v>120</v>
      </c>
      <c r="F25" s="49"/>
      <c r="G25" s="33">
        <f t="shared" si="0"/>
        <v>0</v>
      </c>
    </row>
    <row r="26" spans="1:7" ht="141.75" x14ac:dyDescent="0.25">
      <c r="A26" s="13" t="s">
        <v>91</v>
      </c>
      <c r="B26" s="14" t="s">
        <v>36</v>
      </c>
      <c r="C26" s="16" t="s">
        <v>31</v>
      </c>
      <c r="D26" s="15">
        <v>32000</v>
      </c>
      <c r="E26" s="13" t="s">
        <v>121</v>
      </c>
      <c r="F26" s="49"/>
      <c r="G26" s="33">
        <f t="shared" si="0"/>
        <v>0</v>
      </c>
    </row>
    <row r="27" spans="1:7" s="26" customFormat="1" ht="47.25" x14ac:dyDescent="0.25">
      <c r="A27" s="10" t="s">
        <v>37</v>
      </c>
      <c r="B27" s="6" t="s">
        <v>38</v>
      </c>
      <c r="C27" s="6" t="s">
        <v>31</v>
      </c>
      <c r="D27" s="12">
        <v>1500</v>
      </c>
      <c r="E27" s="5" t="s">
        <v>39</v>
      </c>
      <c r="F27" s="49"/>
      <c r="G27" s="33">
        <f t="shared" si="0"/>
        <v>0</v>
      </c>
    </row>
    <row r="28" spans="1:7" s="26" customFormat="1" ht="18.75" x14ac:dyDescent="0.25">
      <c r="A28" s="13" t="s">
        <v>81</v>
      </c>
      <c r="B28" s="14" t="s">
        <v>40</v>
      </c>
      <c r="C28" s="14" t="s">
        <v>41</v>
      </c>
      <c r="D28" s="15">
        <v>14.5</v>
      </c>
      <c r="E28" s="13" t="s">
        <v>42</v>
      </c>
      <c r="F28" s="49"/>
      <c r="G28" s="33">
        <f t="shared" si="0"/>
        <v>0</v>
      </c>
    </row>
    <row r="29" spans="1:7" ht="63" x14ac:dyDescent="0.25">
      <c r="A29" s="5" t="s">
        <v>69</v>
      </c>
      <c r="B29" s="6" t="s">
        <v>43</v>
      </c>
      <c r="C29" s="6" t="s">
        <v>31</v>
      </c>
      <c r="D29" s="12">
        <v>1800</v>
      </c>
      <c r="E29" s="5" t="s">
        <v>84</v>
      </c>
      <c r="F29" s="49"/>
      <c r="G29" s="33">
        <f t="shared" si="0"/>
        <v>0</v>
      </c>
    </row>
    <row r="30" spans="1:7" ht="47.25" x14ac:dyDescent="0.25">
      <c r="A30" s="13" t="s">
        <v>68</v>
      </c>
      <c r="B30" s="14" t="s">
        <v>44</v>
      </c>
      <c r="C30" s="14" t="s">
        <v>31</v>
      </c>
      <c r="D30" s="15">
        <v>3000</v>
      </c>
      <c r="E30" s="13" t="s">
        <v>78</v>
      </c>
      <c r="F30" s="49"/>
      <c r="G30" s="33">
        <f t="shared" si="0"/>
        <v>0</v>
      </c>
    </row>
    <row r="31" spans="1:7" x14ac:dyDescent="0.25">
      <c r="A31" s="5" t="s">
        <v>67</v>
      </c>
      <c r="B31" s="6" t="s">
        <v>45</v>
      </c>
      <c r="C31" s="6" t="s">
        <v>46</v>
      </c>
      <c r="D31" s="12">
        <v>600</v>
      </c>
      <c r="E31" s="5" t="s">
        <v>122</v>
      </c>
      <c r="F31" s="49"/>
      <c r="G31" s="33">
        <f t="shared" si="0"/>
        <v>0</v>
      </c>
    </row>
    <row r="32" spans="1:7" ht="78.75" x14ac:dyDescent="0.25">
      <c r="A32" s="13" t="s">
        <v>123</v>
      </c>
      <c r="B32" s="14" t="s">
        <v>87</v>
      </c>
      <c r="C32" s="14" t="s">
        <v>31</v>
      </c>
      <c r="D32" s="15">
        <v>12000</v>
      </c>
      <c r="E32" s="13" t="s">
        <v>124</v>
      </c>
      <c r="F32" s="49"/>
      <c r="G32" s="33">
        <f t="shared" si="0"/>
        <v>0</v>
      </c>
    </row>
    <row r="33" spans="1:7" ht="78.75" x14ac:dyDescent="0.25">
      <c r="A33" s="5" t="s">
        <v>92</v>
      </c>
      <c r="B33" s="6" t="s">
        <v>88</v>
      </c>
      <c r="C33" s="6" t="s">
        <v>31</v>
      </c>
      <c r="D33" s="12">
        <v>38500</v>
      </c>
      <c r="E33" s="5" t="s">
        <v>103</v>
      </c>
      <c r="F33" s="49"/>
      <c r="G33" s="33">
        <f t="shared" si="0"/>
        <v>0</v>
      </c>
    </row>
    <row r="34" spans="1:7" ht="47.25" x14ac:dyDescent="0.25">
      <c r="A34" s="13" t="s">
        <v>93</v>
      </c>
      <c r="B34" s="14" t="s">
        <v>89</v>
      </c>
      <c r="C34" s="14" t="s">
        <v>31</v>
      </c>
      <c r="D34" s="15">
        <v>19800</v>
      </c>
      <c r="E34" s="13" t="s">
        <v>101</v>
      </c>
      <c r="F34" s="49"/>
      <c r="G34" s="33">
        <f t="shared" si="0"/>
        <v>0</v>
      </c>
    </row>
    <row r="35" spans="1:7" ht="63" x14ac:dyDescent="0.25">
      <c r="A35" s="5" t="s">
        <v>94</v>
      </c>
      <c r="B35" s="6" t="s">
        <v>90</v>
      </c>
      <c r="C35" s="6" t="s">
        <v>31</v>
      </c>
      <c r="D35" s="12">
        <v>19800</v>
      </c>
      <c r="E35" s="5" t="s">
        <v>102</v>
      </c>
      <c r="F35" s="49"/>
      <c r="G35" s="33">
        <f t="shared" si="0"/>
        <v>0</v>
      </c>
    </row>
    <row r="36" spans="1:7" ht="63" x14ac:dyDescent="0.25">
      <c r="A36" s="13" t="s">
        <v>95</v>
      </c>
      <c r="B36" s="14" t="s">
        <v>96</v>
      </c>
      <c r="C36" s="14" t="s">
        <v>31</v>
      </c>
      <c r="D36" s="15">
        <v>12100</v>
      </c>
      <c r="E36" s="13" t="s">
        <v>102</v>
      </c>
      <c r="F36" s="49"/>
      <c r="G36" s="33">
        <f t="shared" si="0"/>
        <v>0</v>
      </c>
    </row>
    <row r="37" spans="1:7" s="26" customFormat="1" ht="24.75" customHeight="1" x14ac:dyDescent="0.25">
      <c r="A37" s="23" t="s">
        <v>47</v>
      </c>
      <c r="B37" s="24">
        <v>40</v>
      </c>
      <c r="C37" s="25" t="s">
        <v>5</v>
      </c>
      <c r="D37" s="24" t="s">
        <v>5</v>
      </c>
      <c r="E37" s="23" t="s">
        <v>6</v>
      </c>
      <c r="F37" s="42" t="s">
        <v>130</v>
      </c>
      <c r="G37" s="43">
        <f>SUM(G38:G41)</f>
        <v>0</v>
      </c>
    </row>
    <row r="38" spans="1:7" ht="31.5" x14ac:dyDescent="0.25">
      <c r="A38" s="5" t="s">
        <v>48</v>
      </c>
      <c r="B38" s="6" t="s">
        <v>49</v>
      </c>
      <c r="C38" s="6" t="s">
        <v>8</v>
      </c>
      <c r="D38" s="12">
        <v>1.65</v>
      </c>
      <c r="E38" s="5" t="s">
        <v>125</v>
      </c>
      <c r="F38" s="49"/>
      <c r="G38" s="33">
        <f t="shared" si="0"/>
        <v>0</v>
      </c>
    </row>
    <row r="39" spans="1:7" ht="63" x14ac:dyDescent="0.25">
      <c r="A39" s="7" t="s">
        <v>50</v>
      </c>
      <c r="B39" s="8" t="s">
        <v>51</v>
      </c>
      <c r="C39" s="8" t="s">
        <v>52</v>
      </c>
      <c r="D39" s="9">
        <v>880</v>
      </c>
      <c r="E39" s="7" t="s">
        <v>53</v>
      </c>
      <c r="F39" s="49"/>
      <c r="G39" s="33">
        <f t="shared" si="0"/>
        <v>0</v>
      </c>
    </row>
    <row r="40" spans="1:7" ht="63" x14ac:dyDescent="0.25">
      <c r="A40" s="5" t="s">
        <v>85</v>
      </c>
      <c r="B40" s="6" t="s">
        <v>54</v>
      </c>
      <c r="C40" s="11" t="s">
        <v>55</v>
      </c>
      <c r="D40" s="12">
        <v>330</v>
      </c>
      <c r="E40" s="5" t="s">
        <v>56</v>
      </c>
      <c r="F40" s="49"/>
      <c r="G40" s="33">
        <f t="shared" si="0"/>
        <v>0</v>
      </c>
    </row>
    <row r="41" spans="1:7" ht="78.75" x14ac:dyDescent="0.25">
      <c r="A41" s="5" t="s">
        <v>57</v>
      </c>
      <c r="B41" s="6" t="s">
        <v>5</v>
      </c>
      <c r="C41" s="11"/>
      <c r="D41" s="12"/>
      <c r="E41" s="5" t="s">
        <v>104</v>
      </c>
      <c r="F41" s="49"/>
      <c r="G41" s="33">
        <f t="shared" si="0"/>
        <v>0</v>
      </c>
    </row>
    <row r="42" spans="1:7" s="26" customFormat="1" ht="24.75" customHeight="1" x14ac:dyDescent="0.25">
      <c r="A42" s="23" t="s">
        <v>79</v>
      </c>
      <c r="B42" s="24">
        <v>50</v>
      </c>
      <c r="C42" s="25" t="s">
        <v>5</v>
      </c>
      <c r="D42" s="24" t="s">
        <v>5</v>
      </c>
      <c r="E42" s="23" t="s">
        <v>6</v>
      </c>
      <c r="F42" s="42" t="s">
        <v>131</v>
      </c>
      <c r="G42" s="43">
        <f>SUM(G43)</f>
        <v>0</v>
      </c>
    </row>
    <row r="43" spans="1:7" ht="94.5" x14ac:dyDescent="0.25">
      <c r="A43" s="5" t="s">
        <v>86</v>
      </c>
      <c r="B43" s="6" t="s">
        <v>58</v>
      </c>
      <c r="C43" s="17" t="s">
        <v>59</v>
      </c>
      <c r="D43" s="48">
        <v>10</v>
      </c>
      <c r="E43" s="22" t="s">
        <v>80</v>
      </c>
      <c r="F43" s="44" t="str">
        <f>IF(SUM(G5, G12, G16, G24, G37), SUM(G5, G12,G16,G24,G37), "Summe HG 10 + 15 + 20 + 30 + 40")</f>
        <v>Summe HG 10 + 15 + 20 + 30 + 40</v>
      </c>
      <c r="G43" s="33">
        <f>IFERROR(+F43*(D43/100), 0)</f>
        <v>0</v>
      </c>
    </row>
    <row r="45" spans="1:7" ht="30" customHeight="1" x14ac:dyDescent="0.25">
      <c r="A45" s="45" t="s">
        <v>107</v>
      </c>
      <c r="B45" s="46"/>
      <c r="C45" s="47"/>
      <c r="D45" s="47"/>
      <c r="E45" s="47"/>
      <c r="F45" s="47"/>
      <c r="G45" s="35">
        <f>+G42+G37+G24+G16+G12+G5</f>
        <v>0</v>
      </c>
    </row>
    <row r="46" spans="1:7" x14ac:dyDescent="0.25">
      <c r="E46" s="31"/>
    </row>
  </sheetData>
  <sheetProtection sheet="1" objects="1" scenarios="1"/>
  <mergeCells count="4">
    <mergeCell ref="A1:G1"/>
    <mergeCell ref="A2:E2"/>
    <mergeCell ref="F2:G2"/>
    <mergeCell ref="A3:E3"/>
  </mergeCells>
  <pageMargins left="0.74803149606299213" right="0.55118110236220474" top="0.78740157480314965" bottom="0.78740157480314965" header="0.51181102362204722" footer="0.51181102362204722"/>
  <pageSetup paperSize="9" scale="56" fitToHeight="4"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6"/>
  <sheetViews>
    <sheetView zoomScaleNormal="100" workbookViewId="0">
      <pane ySplit="4" topLeftCell="A5" activePane="bottomLeft" state="frozen"/>
      <selection pane="bottomLeft" activeCell="I6" sqref="I6"/>
    </sheetView>
  </sheetViews>
  <sheetFormatPr baseColWidth="10" defaultColWidth="11.42578125" defaultRowHeight="15.75" x14ac:dyDescent="0.25"/>
  <cols>
    <col min="1" max="1" width="49.5703125" style="1" customWidth="1"/>
    <col min="2" max="2" width="5.42578125" style="18" customWidth="1"/>
    <col min="3" max="3" width="10.42578125" style="1" customWidth="1"/>
    <col min="4" max="4" width="11.5703125" style="1" customWidth="1"/>
    <col min="5" max="5" width="79.42578125" style="1" customWidth="1"/>
    <col min="6" max="6" width="14.140625" style="1" customWidth="1"/>
    <col min="7" max="7" width="14.7109375" style="1" customWidth="1"/>
    <col min="8" max="16384" width="11.42578125" style="1"/>
  </cols>
  <sheetData>
    <row r="1" spans="1:7" ht="41.25" customHeight="1" x14ac:dyDescent="0.25">
      <c r="A1" s="36" t="s">
        <v>109</v>
      </c>
      <c r="B1" s="36"/>
      <c r="C1" s="36"/>
      <c r="D1" s="36"/>
      <c r="E1" s="36"/>
      <c r="F1" s="36"/>
      <c r="G1" s="36"/>
    </row>
    <row r="2" spans="1:7" ht="48.75" customHeight="1" x14ac:dyDescent="0.25">
      <c r="A2" s="37" t="s">
        <v>97</v>
      </c>
      <c r="B2" s="38"/>
      <c r="C2" s="38"/>
      <c r="D2" s="38"/>
      <c r="E2" s="38"/>
      <c r="F2" s="39" t="s">
        <v>108</v>
      </c>
      <c r="G2" s="40"/>
    </row>
    <row r="3" spans="1:7" ht="9" customHeight="1" x14ac:dyDescent="0.25">
      <c r="A3" s="41"/>
      <c r="B3" s="41"/>
      <c r="C3" s="41"/>
      <c r="D3" s="41"/>
      <c r="E3" s="41"/>
    </row>
    <row r="4" spans="1:7" ht="33" customHeight="1" x14ac:dyDescent="0.25">
      <c r="A4" s="2" t="s">
        <v>0</v>
      </c>
      <c r="B4" s="3" t="s">
        <v>1</v>
      </c>
      <c r="C4" s="4" t="s">
        <v>2</v>
      </c>
      <c r="D4" s="3" t="s">
        <v>3</v>
      </c>
      <c r="E4" s="2" t="s">
        <v>4</v>
      </c>
      <c r="F4" s="32" t="s">
        <v>105</v>
      </c>
      <c r="G4" s="34" t="s">
        <v>106</v>
      </c>
    </row>
    <row r="5" spans="1:7" s="26" customFormat="1" ht="33" customHeight="1" x14ac:dyDescent="0.25">
      <c r="A5" s="23" t="s">
        <v>110</v>
      </c>
      <c r="B5" s="24">
        <v>10</v>
      </c>
      <c r="C5" s="25" t="s">
        <v>5</v>
      </c>
      <c r="D5" s="24" t="s">
        <v>5</v>
      </c>
      <c r="E5" s="23" t="s">
        <v>6</v>
      </c>
      <c r="F5" s="42" t="s">
        <v>126</v>
      </c>
      <c r="G5" s="43">
        <f>SUM(G6:G11)</f>
        <v>0</v>
      </c>
    </row>
    <row r="6" spans="1:7" ht="126" x14ac:dyDescent="0.25">
      <c r="A6" s="5" t="s">
        <v>73</v>
      </c>
      <c r="B6" s="6" t="s">
        <v>7</v>
      </c>
      <c r="C6" s="6" t="s">
        <v>8</v>
      </c>
      <c r="D6" s="12">
        <v>66</v>
      </c>
      <c r="E6" s="5" t="s">
        <v>63</v>
      </c>
      <c r="F6" s="49"/>
      <c r="G6" s="33">
        <f>+F6*D6</f>
        <v>0</v>
      </c>
    </row>
    <row r="7" spans="1:7" ht="157.5" x14ac:dyDescent="0.25">
      <c r="A7" s="7" t="s">
        <v>74</v>
      </c>
      <c r="B7" s="8" t="s">
        <v>9</v>
      </c>
      <c r="C7" s="8" t="s">
        <v>8</v>
      </c>
      <c r="D7" s="9">
        <v>132</v>
      </c>
      <c r="E7" s="7" t="s">
        <v>111</v>
      </c>
      <c r="F7" s="49"/>
      <c r="G7" s="33">
        <f t="shared" ref="G7:G43" si="0">+F7*D7</f>
        <v>0</v>
      </c>
    </row>
    <row r="8" spans="1:7" ht="157.5" x14ac:dyDescent="0.25">
      <c r="A8" s="5" t="s">
        <v>70</v>
      </c>
      <c r="B8" s="6" t="s">
        <v>10</v>
      </c>
      <c r="C8" s="6" t="s">
        <v>8</v>
      </c>
      <c r="D8" s="12">
        <v>33</v>
      </c>
      <c r="E8" s="5" t="s">
        <v>99</v>
      </c>
      <c r="F8" s="49"/>
      <c r="G8" s="33">
        <f t="shared" si="0"/>
        <v>0</v>
      </c>
    </row>
    <row r="9" spans="1:7" ht="94.5" x14ac:dyDescent="0.25">
      <c r="A9" s="7" t="s">
        <v>71</v>
      </c>
      <c r="B9" s="8" t="s">
        <v>11</v>
      </c>
      <c r="C9" s="8" t="s">
        <v>8</v>
      </c>
      <c r="D9" s="9">
        <v>66</v>
      </c>
      <c r="E9" s="7" t="s">
        <v>82</v>
      </c>
      <c r="F9" s="49"/>
      <c r="G9" s="33">
        <f t="shared" si="0"/>
        <v>0</v>
      </c>
    </row>
    <row r="10" spans="1:7" ht="78.75" x14ac:dyDescent="0.25">
      <c r="A10" s="5" t="s">
        <v>72</v>
      </c>
      <c r="B10" s="6" t="s">
        <v>12</v>
      </c>
      <c r="C10" s="6" t="s">
        <v>8</v>
      </c>
      <c r="D10" s="12">
        <v>99</v>
      </c>
      <c r="E10" s="5" t="s">
        <v>83</v>
      </c>
      <c r="F10" s="49"/>
      <c r="G10" s="33">
        <f t="shared" si="0"/>
        <v>0</v>
      </c>
    </row>
    <row r="11" spans="1:7" ht="31.5" x14ac:dyDescent="0.25">
      <c r="A11" s="7" t="s">
        <v>13</v>
      </c>
      <c r="B11" s="8" t="s">
        <v>14</v>
      </c>
      <c r="C11" s="8" t="s">
        <v>8</v>
      </c>
      <c r="D11" s="9">
        <v>16.5</v>
      </c>
      <c r="E11" s="7" t="s">
        <v>15</v>
      </c>
      <c r="F11" s="49"/>
      <c r="G11" s="33">
        <f t="shared" si="0"/>
        <v>0</v>
      </c>
    </row>
    <row r="12" spans="1:7" ht="33" customHeight="1" x14ac:dyDescent="0.25">
      <c r="A12" s="23" t="s">
        <v>112</v>
      </c>
      <c r="B12" s="24">
        <v>15</v>
      </c>
      <c r="C12" s="25" t="s">
        <v>5</v>
      </c>
      <c r="D12" s="24" t="s">
        <v>5</v>
      </c>
      <c r="E12" s="23" t="s">
        <v>6</v>
      </c>
      <c r="F12" s="42" t="s">
        <v>127</v>
      </c>
      <c r="G12" s="43">
        <f>SUM(G13:G15)</f>
        <v>0</v>
      </c>
    </row>
    <row r="13" spans="1:7" ht="63" x14ac:dyDescent="0.25">
      <c r="A13" s="5" t="s">
        <v>16</v>
      </c>
      <c r="B13" s="6" t="s">
        <v>113</v>
      </c>
      <c r="C13" s="6" t="s">
        <v>8</v>
      </c>
      <c r="D13" s="12">
        <v>28</v>
      </c>
      <c r="E13" s="5" t="s">
        <v>98</v>
      </c>
      <c r="F13" s="49"/>
      <c r="G13" s="33">
        <f t="shared" si="0"/>
        <v>0</v>
      </c>
    </row>
    <row r="14" spans="1:7" ht="69" customHeight="1" x14ac:dyDescent="0.25">
      <c r="A14" s="7" t="s">
        <v>61</v>
      </c>
      <c r="B14" s="8" t="s">
        <v>114</v>
      </c>
      <c r="C14" s="8" t="s">
        <v>8</v>
      </c>
      <c r="D14" s="9">
        <v>36</v>
      </c>
      <c r="E14" s="7" t="s">
        <v>75</v>
      </c>
      <c r="F14" s="49"/>
      <c r="G14" s="33">
        <f t="shared" si="0"/>
        <v>0</v>
      </c>
    </row>
    <row r="15" spans="1:7" ht="69" customHeight="1" x14ac:dyDescent="0.25">
      <c r="A15" s="5" t="s">
        <v>115</v>
      </c>
      <c r="B15" s="5" t="s">
        <v>116</v>
      </c>
      <c r="C15" s="11" t="s">
        <v>117</v>
      </c>
      <c r="D15" s="5"/>
      <c r="E15" s="5" t="s">
        <v>118</v>
      </c>
      <c r="F15" s="49"/>
      <c r="G15" s="33">
        <f t="shared" si="0"/>
        <v>0</v>
      </c>
    </row>
    <row r="16" spans="1:7" s="26" customFormat="1" ht="29.25" customHeight="1" x14ac:dyDescent="0.25">
      <c r="A16" s="23" t="s">
        <v>100</v>
      </c>
      <c r="B16" s="24">
        <v>20</v>
      </c>
      <c r="C16" s="25" t="s">
        <v>5</v>
      </c>
      <c r="D16" s="24" t="s">
        <v>5</v>
      </c>
      <c r="E16" s="23" t="s">
        <v>6</v>
      </c>
      <c r="F16" s="42" t="s">
        <v>128</v>
      </c>
      <c r="G16" s="43">
        <f>SUM(G17:G23)</f>
        <v>0</v>
      </c>
    </row>
    <row r="17" spans="1:7" ht="63" x14ac:dyDescent="0.25">
      <c r="A17" s="5" t="s">
        <v>17</v>
      </c>
      <c r="B17" s="6" t="s">
        <v>18</v>
      </c>
      <c r="C17" s="6" t="s">
        <v>8</v>
      </c>
      <c r="D17" s="12">
        <v>12</v>
      </c>
      <c r="E17" s="5" t="s">
        <v>76</v>
      </c>
      <c r="F17" s="49"/>
      <c r="G17" s="33">
        <f t="shared" si="0"/>
        <v>0</v>
      </c>
    </row>
    <row r="18" spans="1:7" ht="47.25" x14ac:dyDescent="0.25">
      <c r="A18" s="7" t="s">
        <v>19</v>
      </c>
      <c r="B18" s="8" t="s">
        <v>20</v>
      </c>
      <c r="C18" s="8" t="s">
        <v>8</v>
      </c>
      <c r="D18" s="9">
        <v>8.8000000000000007</v>
      </c>
      <c r="E18" s="7" t="s">
        <v>64</v>
      </c>
      <c r="F18" s="49"/>
      <c r="G18" s="33">
        <f t="shared" si="0"/>
        <v>0</v>
      </c>
    </row>
    <row r="19" spans="1:7" ht="31.5" x14ac:dyDescent="0.25">
      <c r="A19" s="10" t="s">
        <v>21</v>
      </c>
      <c r="B19" s="6" t="s">
        <v>22</v>
      </c>
      <c r="C19" s="11" t="s">
        <v>23</v>
      </c>
      <c r="D19" s="12">
        <v>72</v>
      </c>
      <c r="E19" s="5" t="s">
        <v>24</v>
      </c>
      <c r="F19" s="49"/>
      <c r="G19" s="33">
        <f t="shared" si="0"/>
        <v>0</v>
      </c>
    </row>
    <row r="20" spans="1:7" ht="31.5" x14ac:dyDescent="0.25">
      <c r="A20" s="19" t="s">
        <v>60</v>
      </c>
      <c r="B20" s="8" t="s">
        <v>25</v>
      </c>
      <c r="C20" s="8" t="s">
        <v>8</v>
      </c>
      <c r="D20" s="9">
        <v>4</v>
      </c>
      <c r="E20" s="7" t="s">
        <v>26</v>
      </c>
      <c r="F20" s="49"/>
      <c r="G20" s="33">
        <f t="shared" si="0"/>
        <v>0</v>
      </c>
    </row>
    <row r="21" spans="1:7" ht="36" customHeight="1" x14ac:dyDescent="0.25">
      <c r="A21" s="20" t="s">
        <v>66</v>
      </c>
      <c r="B21" s="6" t="s">
        <v>27</v>
      </c>
      <c r="C21" s="6" t="s">
        <v>8</v>
      </c>
      <c r="D21" s="12">
        <v>7.7</v>
      </c>
      <c r="E21" s="5" t="s">
        <v>28</v>
      </c>
      <c r="F21" s="49"/>
      <c r="G21" s="33">
        <f t="shared" si="0"/>
        <v>0</v>
      </c>
    </row>
    <row r="22" spans="1:7" x14ac:dyDescent="0.25">
      <c r="A22" s="21" t="s">
        <v>29</v>
      </c>
      <c r="B22" s="14" t="s">
        <v>30</v>
      </c>
      <c r="C22" s="14" t="s">
        <v>31</v>
      </c>
      <c r="D22" s="15">
        <v>77</v>
      </c>
      <c r="E22" s="13" t="s">
        <v>77</v>
      </c>
      <c r="F22" s="49"/>
      <c r="G22" s="33">
        <f t="shared" si="0"/>
        <v>0</v>
      </c>
    </row>
    <row r="23" spans="1:7" ht="31.5" x14ac:dyDescent="0.25">
      <c r="A23" s="20" t="s">
        <v>62</v>
      </c>
      <c r="B23" s="6" t="s">
        <v>32</v>
      </c>
      <c r="C23" s="6" t="s">
        <v>33</v>
      </c>
      <c r="D23" s="12">
        <v>23</v>
      </c>
      <c r="E23" s="5" t="s">
        <v>65</v>
      </c>
      <c r="F23" s="49"/>
      <c r="G23" s="33">
        <f t="shared" si="0"/>
        <v>0</v>
      </c>
    </row>
    <row r="24" spans="1:7" s="30" customFormat="1" ht="18.75" x14ac:dyDescent="0.25">
      <c r="A24" s="27" t="s">
        <v>119</v>
      </c>
      <c r="B24" s="28">
        <v>30</v>
      </c>
      <c r="C24" s="29" t="s">
        <v>5</v>
      </c>
      <c r="D24" s="28" t="s">
        <v>5</v>
      </c>
      <c r="E24" s="27" t="s">
        <v>6</v>
      </c>
      <c r="F24" s="42" t="s">
        <v>129</v>
      </c>
      <c r="G24" s="43">
        <f>SUM(G25:G36)</f>
        <v>0</v>
      </c>
    </row>
    <row r="25" spans="1:7" ht="126" x14ac:dyDescent="0.25">
      <c r="A25" s="10" t="s">
        <v>34</v>
      </c>
      <c r="B25" s="6" t="s">
        <v>35</v>
      </c>
      <c r="C25" s="11" t="s">
        <v>31</v>
      </c>
      <c r="D25" s="12">
        <v>20000</v>
      </c>
      <c r="E25" s="5" t="s">
        <v>120</v>
      </c>
      <c r="F25" s="49"/>
      <c r="G25" s="33">
        <f t="shared" si="0"/>
        <v>0</v>
      </c>
    </row>
    <row r="26" spans="1:7" ht="141.75" x14ac:dyDescent="0.25">
      <c r="A26" s="13" t="s">
        <v>91</v>
      </c>
      <c r="B26" s="14" t="s">
        <v>36</v>
      </c>
      <c r="C26" s="16" t="s">
        <v>31</v>
      </c>
      <c r="D26" s="15">
        <v>32000</v>
      </c>
      <c r="E26" s="13" t="s">
        <v>121</v>
      </c>
      <c r="F26" s="49"/>
      <c r="G26" s="33">
        <f t="shared" si="0"/>
        <v>0</v>
      </c>
    </row>
    <row r="27" spans="1:7" s="26" customFormat="1" ht="47.25" x14ac:dyDescent="0.25">
      <c r="A27" s="10" t="s">
        <v>37</v>
      </c>
      <c r="B27" s="6" t="s">
        <v>38</v>
      </c>
      <c r="C27" s="6" t="s">
        <v>31</v>
      </c>
      <c r="D27" s="12">
        <v>1500</v>
      </c>
      <c r="E27" s="5" t="s">
        <v>39</v>
      </c>
      <c r="F27" s="49"/>
      <c r="G27" s="33">
        <f t="shared" si="0"/>
        <v>0</v>
      </c>
    </row>
    <row r="28" spans="1:7" s="26" customFormat="1" ht="18.75" x14ac:dyDescent="0.25">
      <c r="A28" s="13" t="s">
        <v>81</v>
      </c>
      <c r="B28" s="14" t="s">
        <v>40</v>
      </c>
      <c r="C28" s="14" t="s">
        <v>41</v>
      </c>
      <c r="D28" s="15">
        <v>14.5</v>
      </c>
      <c r="E28" s="13" t="s">
        <v>42</v>
      </c>
      <c r="F28" s="49"/>
      <c r="G28" s="33">
        <f t="shared" si="0"/>
        <v>0</v>
      </c>
    </row>
    <row r="29" spans="1:7" ht="63" x14ac:dyDescent="0.25">
      <c r="A29" s="5" t="s">
        <v>69</v>
      </c>
      <c r="B29" s="6" t="s">
        <v>43</v>
      </c>
      <c r="C29" s="6" t="s">
        <v>31</v>
      </c>
      <c r="D29" s="12">
        <v>1800</v>
      </c>
      <c r="E29" s="5" t="s">
        <v>84</v>
      </c>
      <c r="F29" s="49"/>
      <c r="G29" s="33">
        <f t="shared" si="0"/>
        <v>0</v>
      </c>
    </row>
    <row r="30" spans="1:7" ht="47.25" x14ac:dyDescent="0.25">
      <c r="A30" s="13" t="s">
        <v>68</v>
      </c>
      <c r="B30" s="14" t="s">
        <v>44</v>
      </c>
      <c r="C30" s="14" t="s">
        <v>31</v>
      </c>
      <c r="D30" s="15">
        <v>3000</v>
      </c>
      <c r="E30" s="13" t="s">
        <v>78</v>
      </c>
      <c r="F30" s="49"/>
      <c r="G30" s="33">
        <f t="shared" si="0"/>
        <v>0</v>
      </c>
    </row>
    <row r="31" spans="1:7" x14ac:dyDescent="0.25">
      <c r="A31" s="5" t="s">
        <v>67</v>
      </c>
      <c r="B31" s="6" t="s">
        <v>45</v>
      </c>
      <c r="C31" s="6" t="s">
        <v>46</v>
      </c>
      <c r="D31" s="12">
        <v>600</v>
      </c>
      <c r="E31" s="5" t="s">
        <v>122</v>
      </c>
      <c r="F31" s="49"/>
      <c r="G31" s="33">
        <f t="shared" si="0"/>
        <v>0</v>
      </c>
    </row>
    <row r="32" spans="1:7" ht="78.75" x14ac:dyDescent="0.25">
      <c r="A32" s="13" t="s">
        <v>123</v>
      </c>
      <c r="B32" s="14" t="s">
        <v>87</v>
      </c>
      <c r="C32" s="14" t="s">
        <v>31</v>
      </c>
      <c r="D32" s="15">
        <v>12000</v>
      </c>
      <c r="E32" s="13" t="s">
        <v>124</v>
      </c>
      <c r="F32" s="49"/>
      <c r="G32" s="33">
        <f t="shared" si="0"/>
        <v>0</v>
      </c>
    </row>
    <row r="33" spans="1:7" ht="78.75" x14ac:dyDescent="0.25">
      <c r="A33" s="5" t="s">
        <v>92</v>
      </c>
      <c r="B33" s="6" t="s">
        <v>88</v>
      </c>
      <c r="C33" s="6" t="s">
        <v>31</v>
      </c>
      <c r="D33" s="12">
        <v>38500</v>
      </c>
      <c r="E33" s="5" t="s">
        <v>103</v>
      </c>
      <c r="F33" s="49"/>
      <c r="G33" s="33">
        <f t="shared" si="0"/>
        <v>0</v>
      </c>
    </row>
    <row r="34" spans="1:7" ht="47.25" x14ac:dyDescent="0.25">
      <c r="A34" s="13" t="s">
        <v>93</v>
      </c>
      <c r="B34" s="14" t="s">
        <v>89</v>
      </c>
      <c r="C34" s="14" t="s">
        <v>31</v>
      </c>
      <c r="D34" s="15">
        <v>19800</v>
      </c>
      <c r="E34" s="13" t="s">
        <v>101</v>
      </c>
      <c r="F34" s="49"/>
      <c r="G34" s="33">
        <f t="shared" si="0"/>
        <v>0</v>
      </c>
    </row>
    <row r="35" spans="1:7" ht="63" x14ac:dyDescent="0.25">
      <c r="A35" s="5" t="s">
        <v>94</v>
      </c>
      <c r="B35" s="6" t="s">
        <v>90</v>
      </c>
      <c r="C35" s="6" t="s">
        <v>31</v>
      </c>
      <c r="D35" s="12">
        <v>19800</v>
      </c>
      <c r="E35" s="5" t="s">
        <v>102</v>
      </c>
      <c r="F35" s="49"/>
      <c r="G35" s="33">
        <f t="shared" si="0"/>
        <v>0</v>
      </c>
    </row>
    <row r="36" spans="1:7" ht="63" x14ac:dyDescent="0.25">
      <c r="A36" s="13" t="s">
        <v>95</v>
      </c>
      <c r="B36" s="14" t="s">
        <v>96</v>
      </c>
      <c r="C36" s="14" t="s">
        <v>31</v>
      </c>
      <c r="D36" s="15">
        <v>12100</v>
      </c>
      <c r="E36" s="13" t="s">
        <v>102</v>
      </c>
      <c r="F36" s="49"/>
      <c r="G36" s="33">
        <f t="shared" si="0"/>
        <v>0</v>
      </c>
    </row>
    <row r="37" spans="1:7" s="26" customFormat="1" ht="24.75" customHeight="1" x14ac:dyDescent="0.25">
      <c r="A37" s="23" t="s">
        <v>47</v>
      </c>
      <c r="B37" s="24">
        <v>40</v>
      </c>
      <c r="C37" s="25" t="s">
        <v>5</v>
      </c>
      <c r="D37" s="24" t="s">
        <v>5</v>
      </c>
      <c r="E37" s="23" t="s">
        <v>6</v>
      </c>
      <c r="F37" s="42" t="s">
        <v>130</v>
      </c>
      <c r="G37" s="43">
        <f>SUM(G38:G41)</f>
        <v>0</v>
      </c>
    </row>
    <row r="38" spans="1:7" ht="31.5" x14ac:dyDescent="0.25">
      <c r="A38" s="5" t="s">
        <v>48</v>
      </c>
      <c r="B38" s="6" t="s">
        <v>49</v>
      </c>
      <c r="C38" s="6" t="s">
        <v>8</v>
      </c>
      <c r="D38" s="12">
        <v>1.65</v>
      </c>
      <c r="E38" s="5" t="s">
        <v>125</v>
      </c>
      <c r="F38" s="49"/>
      <c r="G38" s="33">
        <f t="shared" si="0"/>
        <v>0</v>
      </c>
    </row>
    <row r="39" spans="1:7" ht="63" x14ac:dyDescent="0.25">
      <c r="A39" s="7" t="s">
        <v>50</v>
      </c>
      <c r="B39" s="8" t="s">
        <v>51</v>
      </c>
      <c r="C39" s="8" t="s">
        <v>52</v>
      </c>
      <c r="D39" s="9">
        <v>880</v>
      </c>
      <c r="E39" s="7" t="s">
        <v>53</v>
      </c>
      <c r="F39" s="49"/>
      <c r="G39" s="33">
        <f t="shared" si="0"/>
        <v>0</v>
      </c>
    </row>
    <row r="40" spans="1:7" ht="63" x14ac:dyDescent="0.25">
      <c r="A40" s="5" t="s">
        <v>85</v>
      </c>
      <c r="B40" s="6" t="s">
        <v>54</v>
      </c>
      <c r="C40" s="11" t="s">
        <v>55</v>
      </c>
      <c r="D40" s="12">
        <v>330</v>
      </c>
      <c r="E40" s="5" t="s">
        <v>56</v>
      </c>
      <c r="F40" s="49"/>
      <c r="G40" s="33">
        <f t="shared" si="0"/>
        <v>0</v>
      </c>
    </row>
    <row r="41" spans="1:7" ht="78.75" x14ac:dyDescent="0.25">
      <c r="A41" s="5" t="s">
        <v>57</v>
      </c>
      <c r="B41" s="6" t="s">
        <v>5</v>
      </c>
      <c r="C41" s="11"/>
      <c r="D41" s="12"/>
      <c r="E41" s="5" t="s">
        <v>104</v>
      </c>
      <c r="F41" s="49"/>
      <c r="G41" s="33">
        <f t="shared" si="0"/>
        <v>0</v>
      </c>
    </row>
    <row r="42" spans="1:7" s="26" customFormat="1" ht="24.75" customHeight="1" x14ac:dyDescent="0.25">
      <c r="A42" s="23" t="s">
        <v>79</v>
      </c>
      <c r="B42" s="24">
        <v>50</v>
      </c>
      <c r="C42" s="25" t="s">
        <v>5</v>
      </c>
      <c r="D42" s="24" t="s">
        <v>5</v>
      </c>
      <c r="E42" s="23" t="s">
        <v>6</v>
      </c>
      <c r="F42" s="42" t="s">
        <v>131</v>
      </c>
      <c r="G42" s="43">
        <f>SUM(G43)</f>
        <v>0</v>
      </c>
    </row>
    <row r="43" spans="1:7" ht="94.5" x14ac:dyDescent="0.25">
      <c r="A43" s="5" t="s">
        <v>86</v>
      </c>
      <c r="B43" s="6" t="s">
        <v>58</v>
      </c>
      <c r="C43" s="17" t="s">
        <v>59</v>
      </c>
      <c r="D43" s="48">
        <v>10</v>
      </c>
      <c r="E43" s="22" t="s">
        <v>80</v>
      </c>
      <c r="F43" s="44" t="str">
        <f>IF(SUM(G5, G12, G16, G24, G37), SUM(G5, G12,G16,G24,G37), "Summe HG 10 + 15 + 20 + 30 + 40")</f>
        <v>Summe HG 10 + 15 + 20 + 30 + 40</v>
      </c>
      <c r="G43" s="33">
        <f>IFERROR(+F43*(D43/100), 0)</f>
        <v>0</v>
      </c>
    </row>
    <row r="45" spans="1:7" ht="30" customHeight="1" x14ac:dyDescent="0.25">
      <c r="A45" s="45" t="s">
        <v>107</v>
      </c>
      <c r="B45" s="46"/>
      <c r="C45" s="47"/>
      <c r="D45" s="47"/>
      <c r="E45" s="47"/>
      <c r="F45" s="47"/>
      <c r="G45" s="35">
        <f>+G42+G37+G24+G16+G12+G5</f>
        <v>0</v>
      </c>
    </row>
    <row r="46" spans="1:7" x14ac:dyDescent="0.25">
      <c r="E46" s="31"/>
    </row>
  </sheetData>
  <sheetProtection sheet="1" objects="1" scenarios="1"/>
  <mergeCells count="4">
    <mergeCell ref="A1:G1"/>
    <mergeCell ref="A2:E2"/>
    <mergeCell ref="F2:G2"/>
    <mergeCell ref="A3:E3"/>
  </mergeCells>
  <pageMargins left="0.74803149606299213" right="0.55118110236220474" top="0.78740157480314965" bottom="0.78740157480314965" header="0.51181102362204722" footer="0.51181102362204722"/>
  <pageSetup paperSize="9" scale="56" fitToHeight="4"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6"/>
  <sheetViews>
    <sheetView zoomScaleNormal="100" workbookViewId="0">
      <pane ySplit="4" topLeftCell="A5" activePane="bottomLeft" state="frozen"/>
      <selection pane="bottomLeft" activeCell="F6" sqref="F6"/>
    </sheetView>
  </sheetViews>
  <sheetFormatPr baseColWidth="10" defaultColWidth="11.42578125" defaultRowHeight="15.75" x14ac:dyDescent="0.25"/>
  <cols>
    <col min="1" max="1" width="49.5703125" style="1" customWidth="1"/>
    <col min="2" max="2" width="5.42578125" style="18" customWidth="1"/>
    <col min="3" max="3" width="10.42578125" style="1" customWidth="1"/>
    <col min="4" max="4" width="11.5703125" style="1" customWidth="1"/>
    <col min="5" max="5" width="79.42578125" style="1" customWidth="1"/>
    <col min="6" max="6" width="14.140625" style="1" customWidth="1"/>
    <col min="7" max="7" width="14.7109375" style="1" customWidth="1"/>
    <col min="8" max="16384" width="11.42578125" style="1"/>
  </cols>
  <sheetData>
    <row r="1" spans="1:7" ht="41.25" customHeight="1" x14ac:dyDescent="0.25">
      <c r="A1" s="36" t="s">
        <v>109</v>
      </c>
      <c r="B1" s="36"/>
      <c r="C1" s="36"/>
      <c r="D1" s="36"/>
      <c r="E1" s="36"/>
      <c r="F1" s="36"/>
      <c r="G1" s="36"/>
    </row>
    <row r="2" spans="1:7" ht="48.75" customHeight="1" x14ac:dyDescent="0.25">
      <c r="A2" s="37" t="s">
        <v>97</v>
      </c>
      <c r="B2" s="38"/>
      <c r="C2" s="38"/>
      <c r="D2" s="38"/>
      <c r="E2" s="38"/>
      <c r="F2" s="39" t="s">
        <v>108</v>
      </c>
      <c r="G2" s="40"/>
    </row>
    <row r="3" spans="1:7" ht="9" customHeight="1" x14ac:dyDescent="0.25">
      <c r="A3" s="41"/>
      <c r="B3" s="41"/>
      <c r="C3" s="41"/>
      <c r="D3" s="41"/>
      <c r="E3" s="41"/>
    </row>
    <row r="4" spans="1:7" ht="33" customHeight="1" x14ac:dyDescent="0.25">
      <c r="A4" s="2" t="s">
        <v>0</v>
      </c>
      <c r="B4" s="3" t="s">
        <v>1</v>
      </c>
      <c r="C4" s="4" t="s">
        <v>2</v>
      </c>
      <c r="D4" s="3" t="s">
        <v>3</v>
      </c>
      <c r="E4" s="2" t="s">
        <v>4</v>
      </c>
      <c r="F4" s="32" t="s">
        <v>105</v>
      </c>
      <c r="G4" s="34" t="s">
        <v>106</v>
      </c>
    </row>
    <row r="5" spans="1:7" s="26" customFormat="1" ht="33" customHeight="1" x14ac:dyDescent="0.25">
      <c r="A5" s="23" t="s">
        <v>110</v>
      </c>
      <c r="B5" s="24">
        <v>10</v>
      </c>
      <c r="C5" s="25" t="s">
        <v>5</v>
      </c>
      <c r="D5" s="24" t="s">
        <v>5</v>
      </c>
      <c r="E5" s="23" t="s">
        <v>6</v>
      </c>
      <c r="F5" s="42" t="s">
        <v>126</v>
      </c>
      <c r="G5" s="43">
        <f>SUM(G6:G11)</f>
        <v>0</v>
      </c>
    </row>
    <row r="6" spans="1:7" ht="126" x14ac:dyDescent="0.25">
      <c r="A6" s="5" t="s">
        <v>73</v>
      </c>
      <c r="B6" s="6" t="s">
        <v>7</v>
      </c>
      <c r="C6" s="6" t="s">
        <v>8</v>
      </c>
      <c r="D6" s="12">
        <v>66</v>
      </c>
      <c r="E6" s="5" t="s">
        <v>63</v>
      </c>
      <c r="F6" s="49"/>
      <c r="G6" s="33">
        <f>+F6*D6</f>
        <v>0</v>
      </c>
    </row>
    <row r="7" spans="1:7" ht="157.5" x14ac:dyDescent="0.25">
      <c r="A7" s="7" t="s">
        <v>74</v>
      </c>
      <c r="B7" s="8" t="s">
        <v>9</v>
      </c>
      <c r="C7" s="8" t="s">
        <v>8</v>
      </c>
      <c r="D7" s="9">
        <v>132</v>
      </c>
      <c r="E7" s="7" t="s">
        <v>111</v>
      </c>
      <c r="F7" s="49"/>
      <c r="G7" s="33">
        <f t="shared" ref="G7:G43" si="0">+F7*D7</f>
        <v>0</v>
      </c>
    </row>
    <row r="8" spans="1:7" ht="157.5" x14ac:dyDescent="0.25">
      <c r="A8" s="5" t="s">
        <v>70</v>
      </c>
      <c r="B8" s="6" t="s">
        <v>10</v>
      </c>
      <c r="C8" s="6" t="s">
        <v>8</v>
      </c>
      <c r="D8" s="12">
        <v>33</v>
      </c>
      <c r="E8" s="5" t="s">
        <v>99</v>
      </c>
      <c r="F8" s="49"/>
      <c r="G8" s="33">
        <f t="shared" si="0"/>
        <v>0</v>
      </c>
    </row>
    <row r="9" spans="1:7" ht="94.5" x14ac:dyDescent="0.25">
      <c r="A9" s="7" t="s">
        <v>71</v>
      </c>
      <c r="B9" s="8" t="s">
        <v>11</v>
      </c>
      <c r="C9" s="8" t="s">
        <v>8</v>
      </c>
      <c r="D9" s="9">
        <v>66</v>
      </c>
      <c r="E9" s="7" t="s">
        <v>82</v>
      </c>
      <c r="F9" s="49"/>
      <c r="G9" s="33">
        <f t="shared" si="0"/>
        <v>0</v>
      </c>
    </row>
    <row r="10" spans="1:7" ht="78.75" x14ac:dyDescent="0.25">
      <c r="A10" s="5" t="s">
        <v>72</v>
      </c>
      <c r="B10" s="6" t="s">
        <v>12</v>
      </c>
      <c r="C10" s="6" t="s">
        <v>8</v>
      </c>
      <c r="D10" s="12">
        <v>99</v>
      </c>
      <c r="E10" s="5" t="s">
        <v>83</v>
      </c>
      <c r="F10" s="49"/>
      <c r="G10" s="33">
        <f t="shared" si="0"/>
        <v>0</v>
      </c>
    </row>
    <row r="11" spans="1:7" ht="31.5" x14ac:dyDescent="0.25">
      <c r="A11" s="7" t="s">
        <v>13</v>
      </c>
      <c r="B11" s="8" t="s">
        <v>14</v>
      </c>
      <c r="C11" s="8" t="s">
        <v>8</v>
      </c>
      <c r="D11" s="9">
        <v>16.5</v>
      </c>
      <c r="E11" s="7" t="s">
        <v>15</v>
      </c>
      <c r="F11" s="49"/>
      <c r="G11" s="33">
        <f t="shared" si="0"/>
        <v>0</v>
      </c>
    </row>
    <row r="12" spans="1:7" ht="33" customHeight="1" x14ac:dyDescent="0.25">
      <c r="A12" s="23" t="s">
        <v>112</v>
      </c>
      <c r="B12" s="24">
        <v>15</v>
      </c>
      <c r="C12" s="25" t="s">
        <v>5</v>
      </c>
      <c r="D12" s="24" t="s">
        <v>5</v>
      </c>
      <c r="E12" s="23" t="s">
        <v>6</v>
      </c>
      <c r="F12" s="42" t="s">
        <v>127</v>
      </c>
      <c r="G12" s="43">
        <f>SUM(G13:G15)</f>
        <v>0</v>
      </c>
    </row>
    <row r="13" spans="1:7" ht="63" x14ac:dyDescent="0.25">
      <c r="A13" s="5" t="s">
        <v>16</v>
      </c>
      <c r="B13" s="6" t="s">
        <v>113</v>
      </c>
      <c r="C13" s="6" t="s">
        <v>8</v>
      </c>
      <c r="D13" s="12">
        <v>28</v>
      </c>
      <c r="E13" s="5" t="s">
        <v>98</v>
      </c>
      <c r="F13" s="49"/>
      <c r="G13" s="33">
        <f t="shared" si="0"/>
        <v>0</v>
      </c>
    </row>
    <row r="14" spans="1:7" ht="69" customHeight="1" x14ac:dyDescent="0.25">
      <c r="A14" s="7" t="s">
        <v>61</v>
      </c>
      <c r="B14" s="8" t="s">
        <v>114</v>
      </c>
      <c r="C14" s="8" t="s">
        <v>8</v>
      </c>
      <c r="D14" s="9">
        <v>36</v>
      </c>
      <c r="E14" s="7" t="s">
        <v>75</v>
      </c>
      <c r="F14" s="49"/>
      <c r="G14" s="33">
        <f t="shared" si="0"/>
        <v>0</v>
      </c>
    </row>
    <row r="15" spans="1:7" ht="69" customHeight="1" x14ac:dyDescent="0.25">
      <c r="A15" s="5" t="s">
        <v>115</v>
      </c>
      <c r="B15" s="5" t="s">
        <v>116</v>
      </c>
      <c r="C15" s="11" t="s">
        <v>117</v>
      </c>
      <c r="D15" s="5"/>
      <c r="E15" s="5" t="s">
        <v>118</v>
      </c>
      <c r="F15" s="49"/>
      <c r="G15" s="33">
        <f t="shared" si="0"/>
        <v>0</v>
      </c>
    </row>
    <row r="16" spans="1:7" s="26" customFormat="1" ht="29.25" customHeight="1" x14ac:dyDescent="0.25">
      <c r="A16" s="23" t="s">
        <v>100</v>
      </c>
      <c r="B16" s="24">
        <v>20</v>
      </c>
      <c r="C16" s="25" t="s">
        <v>5</v>
      </c>
      <c r="D16" s="24" t="s">
        <v>5</v>
      </c>
      <c r="E16" s="23" t="s">
        <v>6</v>
      </c>
      <c r="F16" s="42" t="s">
        <v>128</v>
      </c>
      <c r="G16" s="43">
        <f>SUM(G17:G23)</f>
        <v>0</v>
      </c>
    </row>
    <row r="17" spans="1:7" ht="63" x14ac:dyDescent="0.25">
      <c r="A17" s="5" t="s">
        <v>17</v>
      </c>
      <c r="B17" s="6" t="s">
        <v>18</v>
      </c>
      <c r="C17" s="6" t="s">
        <v>8</v>
      </c>
      <c r="D17" s="12">
        <v>12</v>
      </c>
      <c r="E17" s="5" t="s">
        <v>76</v>
      </c>
      <c r="F17" s="49"/>
      <c r="G17" s="33">
        <f t="shared" si="0"/>
        <v>0</v>
      </c>
    </row>
    <row r="18" spans="1:7" ht="47.25" x14ac:dyDescent="0.25">
      <c r="A18" s="7" t="s">
        <v>19</v>
      </c>
      <c r="B18" s="8" t="s">
        <v>20</v>
      </c>
      <c r="C18" s="8" t="s">
        <v>8</v>
      </c>
      <c r="D18" s="9">
        <v>8.8000000000000007</v>
      </c>
      <c r="E18" s="7" t="s">
        <v>64</v>
      </c>
      <c r="F18" s="49"/>
      <c r="G18" s="33">
        <f t="shared" si="0"/>
        <v>0</v>
      </c>
    </row>
    <row r="19" spans="1:7" ht="31.5" x14ac:dyDescent="0.25">
      <c r="A19" s="10" t="s">
        <v>21</v>
      </c>
      <c r="B19" s="6" t="s">
        <v>22</v>
      </c>
      <c r="C19" s="11" t="s">
        <v>23</v>
      </c>
      <c r="D19" s="12">
        <v>72</v>
      </c>
      <c r="E19" s="5" t="s">
        <v>24</v>
      </c>
      <c r="F19" s="49"/>
      <c r="G19" s="33">
        <f t="shared" si="0"/>
        <v>0</v>
      </c>
    </row>
    <row r="20" spans="1:7" ht="31.5" x14ac:dyDescent="0.25">
      <c r="A20" s="19" t="s">
        <v>60</v>
      </c>
      <c r="B20" s="8" t="s">
        <v>25</v>
      </c>
      <c r="C20" s="8" t="s">
        <v>8</v>
      </c>
      <c r="D20" s="9">
        <v>4</v>
      </c>
      <c r="E20" s="7" t="s">
        <v>26</v>
      </c>
      <c r="F20" s="49"/>
      <c r="G20" s="33">
        <f t="shared" si="0"/>
        <v>0</v>
      </c>
    </row>
    <row r="21" spans="1:7" ht="36" customHeight="1" x14ac:dyDescent="0.25">
      <c r="A21" s="20" t="s">
        <v>66</v>
      </c>
      <c r="B21" s="6" t="s">
        <v>27</v>
      </c>
      <c r="C21" s="6" t="s">
        <v>8</v>
      </c>
      <c r="D21" s="12">
        <v>7.7</v>
      </c>
      <c r="E21" s="5" t="s">
        <v>28</v>
      </c>
      <c r="F21" s="49"/>
      <c r="G21" s="33">
        <f t="shared" si="0"/>
        <v>0</v>
      </c>
    </row>
    <row r="22" spans="1:7" x14ac:dyDescent="0.25">
      <c r="A22" s="21" t="s">
        <v>29</v>
      </c>
      <c r="B22" s="14" t="s">
        <v>30</v>
      </c>
      <c r="C22" s="14" t="s">
        <v>31</v>
      </c>
      <c r="D22" s="15">
        <v>77</v>
      </c>
      <c r="E22" s="13" t="s">
        <v>77</v>
      </c>
      <c r="F22" s="49"/>
      <c r="G22" s="33">
        <f t="shared" si="0"/>
        <v>0</v>
      </c>
    </row>
    <row r="23" spans="1:7" ht="31.5" x14ac:dyDescent="0.25">
      <c r="A23" s="20" t="s">
        <v>62</v>
      </c>
      <c r="B23" s="6" t="s">
        <v>32</v>
      </c>
      <c r="C23" s="6" t="s">
        <v>33</v>
      </c>
      <c r="D23" s="12">
        <v>23</v>
      </c>
      <c r="E23" s="5" t="s">
        <v>65</v>
      </c>
      <c r="F23" s="49"/>
      <c r="G23" s="33">
        <f t="shared" si="0"/>
        <v>0</v>
      </c>
    </row>
    <row r="24" spans="1:7" s="30" customFormat="1" ht="18.75" x14ac:dyDescent="0.25">
      <c r="A24" s="27" t="s">
        <v>119</v>
      </c>
      <c r="B24" s="28">
        <v>30</v>
      </c>
      <c r="C24" s="29" t="s">
        <v>5</v>
      </c>
      <c r="D24" s="28" t="s">
        <v>5</v>
      </c>
      <c r="E24" s="27" t="s">
        <v>6</v>
      </c>
      <c r="F24" s="42" t="s">
        <v>129</v>
      </c>
      <c r="G24" s="43">
        <f>SUM(G25:G36)</f>
        <v>0</v>
      </c>
    </row>
    <row r="25" spans="1:7" ht="126" x14ac:dyDescent="0.25">
      <c r="A25" s="10" t="s">
        <v>34</v>
      </c>
      <c r="B25" s="6" t="s">
        <v>35</v>
      </c>
      <c r="C25" s="11" t="s">
        <v>31</v>
      </c>
      <c r="D25" s="12">
        <v>20000</v>
      </c>
      <c r="E25" s="5" t="s">
        <v>120</v>
      </c>
      <c r="F25" s="49"/>
      <c r="G25" s="33">
        <f t="shared" si="0"/>
        <v>0</v>
      </c>
    </row>
    <row r="26" spans="1:7" ht="141.75" x14ac:dyDescent="0.25">
      <c r="A26" s="13" t="s">
        <v>91</v>
      </c>
      <c r="B26" s="14" t="s">
        <v>36</v>
      </c>
      <c r="C26" s="16" t="s">
        <v>31</v>
      </c>
      <c r="D26" s="15">
        <v>32000</v>
      </c>
      <c r="E26" s="13" t="s">
        <v>121</v>
      </c>
      <c r="F26" s="49"/>
      <c r="G26" s="33">
        <f t="shared" si="0"/>
        <v>0</v>
      </c>
    </row>
    <row r="27" spans="1:7" s="26" customFormat="1" ht="47.25" x14ac:dyDescent="0.25">
      <c r="A27" s="10" t="s">
        <v>37</v>
      </c>
      <c r="B27" s="6" t="s">
        <v>38</v>
      </c>
      <c r="C27" s="6" t="s">
        <v>31</v>
      </c>
      <c r="D27" s="12">
        <v>1500</v>
      </c>
      <c r="E27" s="5" t="s">
        <v>39</v>
      </c>
      <c r="F27" s="49"/>
      <c r="G27" s="33">
        <f t="shared" si="0"/>
        <v>0</v>
      </c>
    </row>
    <row r="28" spans="1:7" s="26" customFormat="1" ht="18.75" x14ac:dyDescent="0.25">
      <c r="A28" s="13" t="s">
        <v>81</v>
      </c>
      <c r="B28" s="14" t="s">
        <v>40</v>
      </c>
      <c r="C28" s="14" t="s">
        <v>41</v>
      </c>
      <c r="D28" s="15">
        <v>14.5</v>
      </c>
      <c r="E28" s="13" t="s">
        <v>42</v>
      </c>
      <c r="F28" s="49"/>
      <c r="G28" s="33">
        <f t="shared" si="0"/>
        <v>0</v>
      </c>
    </row>
    <row r="29" spans="1:7" ht="63" x14ac:dyDescent="0.25">
      <c r="A29" s="5" t="s">
        <v>69</v>
      </c>
      <c r="B29" s="6" t="s">
        <v>43</v>
      </c>
      <c r="C29" s="6" t="s">
        <v>31</v>
      </c>
      <c r="D29" s="12">
        <v>1800</v>
      </c>
      <c r="E29" s="5" t="s">
        <v>84</v>
      </c>
      <c r="F29" s="49"/>
      <c r="G29" s="33">
        <f t="shared" si="0"/>
        <v>0</v>
      </c>
    </row>
    <row r="30" spans="1:7" ht="47.25" x14ac:dyDescent="0.25">
      <c r="A30" s="13" t="s">
        <v>68</v>
      </c>
      <c r="B30" s="14" t="s">
        <v>44</v>
      </c>
      <c r="C30" s="14" t="s">
        <v>31</v>
      </c>
      <c r="D30" s="15">
        <v>3000</v>
      </c>
      <c r="E30" s="13" t="s">
        <v>78</v>
      </c>
      <c r="F30" s="49"/>
      <c r="G30" s="33">
        <f t="shared" si="0"/>
        <v>0</v>
      </c>
    </row>
    <row r="31" spans="1:7" x14ac:dyDescent="0.25">
      <c r="A31" s="5" t="s">
        <v>67</v>
      </c>
      <c r="B31" s="6" t="s">
        <v>45</v>
      </c>
      <c r="C31" s="6" t="s">
        <v>46</v>
      </c>
      <c r="D31" s="12">
        <v>600</v>
      </c>
      <c r="E31" s="5" t="s">
        <v>122</v>
      </c>
      <c r="F31" s="49"/>
      <c r="G31" s="33">
        <f t="shared" si="0"/>
        <v>0</v>
      </c>
    </row>
    <row r="32" spans="1:7" ht="78.75" x14ac:dyDescent="0.25">
      <c r="A32" s="13" t="s">
        <v>123</v>
      </c>
      <c r="B32" s="14" t="s">
        <v>87</v>
      </c>
      <c r="C32" s="14" t="s">
        <v>31</v>
      </c>
      <c r="D32" s="15">
        <v>12000</v>
      </c>
      <c r="E32" s="13" t="s">
        <v>124</v>
      </c>
      <c r="F32" s="49"/>
      <c r="G32" s="33">
        <f t="shared" si="0"/>
        <v>0</v>
      </c>
    </row>
    <row r="33" spans="1:7" ht="78.75" x14ac:dyDescent="0.25">
      <c r="A33" s="5" t="s">
        <v>92</v>
      </c>
      <c r="B33" s="6" t="s">
        <v>88</v>
      </c>
      <c r="C33" s="6" t="s">
        <v>31</v>
      </c>
      <c r="D33" s="12">
        <v>38500</v>
      </c>
      <c r="E33" s="5" t="s">
        <v>103</v>
      </c>
      <c r="F33" s="49"/>
      <c r="G33" s="33">
        <f t="shared" si="0"/>
        <v>0</v>
      </c>
    </row>
    <row r="34" spans="1:7" ht="47.25" x14ac:dyDescent="0.25">
      <c r="A34" s="13" t="s">
        <v>93</v>
      </c>
      <c r="B34" s="14" t="s">
        <v>89</v>
      </c>
      <c r="C34" s="14" t="s">
        <v>31</v>
      </c>
      <c r="D34" s="15">
        <v>19800</v>
      </c>
      <c r="E34" s="13" t="s">
        <v>101</v>
      </c>
      <c r="F34" s="49"/>
      <c r="G34" s="33">
        <f t="shared" si="0"/>
        <v>0</v>
      </c>
    </row>
    <row r="35" spans="1:7" ht="63" x14ac:dyDescent="0.25">
      <c r="A35" s="5" t="s">
        <v>94</v>
      </c>
      <c r="B35" s="6" t="s">
        <v>90</v>
      </c>
      <c r="C35" s="6" t="s">
        <v>31</v>
      </c>
      <c r="D35" s="12">
        <v>19800</v>
      </c>
      <c r="E35" s="5" t="s">
        <v>102</v>
      </c>
      <c r="F35" s="49"/>
      <c r="G35" s="33">
        <f t="shared" si="0"/>
        <v>0</v>
      </c>
    </row>
    <row r="36" spans="1:7" ht="63" x14ac:dyDescent="0.25">
      <c r="A36" s="13" t="s">
        <v>95</v>
      </c>
      <c r="B36" s="14" t="s">
        <v>96</v>
      </c>
      <c r="C36" s="14" t="s">
        <v>31</v>
      </c>
      <c r="D36" s="15">
        <v>12100</v>
      </c>
      <c r="E36" s="13" t="s">
        <v>102</v>
      </c>
      <c r="F36" s="49"/>
      <c r="G36" s="33">
        <f t="shared" si="0"/>
        <v>0</v>
      </c>
    </row>
    <row r="37" spans="1:7" s="26" customFormat="1" ht="24.75" customHeight="1" x14ac:dyDescent="0.25">
      <c r="A37" s="23" t="s">
        <v>47</v>
      </c>
      <c r="B37" s="24">
        <v>40</v>
      </c>
      <c r="C37" s="25" t="s">
        <v>5</v>
      </c>
      <c r="D37" s="24" t="s">
        <v>5</v>
      </c>
      <c r="E37" s="23" t="s">
        <v>6</v>
      </c>
      <c r="F37" s="42" t="s">
        <v>130</v>
      </c>
      <c r="G37" s="43">
        <f>SUM(G38:G41)</f>
        <v>0</v>
      </c>
    </row>
    <row r="38" spans="1:7" ht="31.5" x14ac:dyDescent="0.25">
      <c r="A38" s="5" t="s">
        <v>48</v>
      </c>
      <c r="B38" s="6" t="s">
        <v>49</v>
      </c>
      <c r="C38" s="6" t="s">
        <v>8</v>
      </c>
      <c r="D38" s="12">
        <v>1.65</v>
      </c>
      <c r="E38" s="5" t="s">
        <v>125</v>
      </c>
      <c r="F38" s="49"/>
      <c r="G38" s="33">
        <f t="shared" si="0"/>
        <v>0</v>
      </c>
    </row>
    <row r="39" spans="1:7" ht="63" x14ac:dyDescent="0.25">
      <c r="A39" s="7" t="s">
        <v>50</v>
      </c>
      <c r="B39" s="8" t="s">
        <v>51</v>
      </c>
      <c r="C39" s="8" t="s">
        <v>52</v>
      </c>
      <c r="D39" s="9">
        <v>880</v>
      </c>
      <c r="E39" s="7" t="s">
        <v>53</v>
      </c>
      <c r="F39" s="49"/>
      <c r="G39" s="33">
        <f t="shared" si="0"/>
        <v>0</v>
      </c>
    </row>
    <row r="40" spans="1:7" ht="63" x14ac:dyDescent="0.25">
      <c r="A40" s="5" t="s">
        <v>85</v>
      </c>
      <c r="B40" s="6" t="s">
        <v>54</v>
      </c>
      <c r="C40" s="11" t="s">
        <v>55</v>
      </c>
      <c r="D40" s="12">
        <v>330</v>
      </c>
      <c r="E40" s="5" t="s">
        <v>56</v>
      </c>
      <c r="F40" s="49"/>
      <c r="G40" s="33">
        <f t="shared" si="0"/>
        <v>0</v>
      </c>
    </row>
    <row r="41" spans="1:7" ht="78.75" x14ac:dyDescent="0.25">
      <c r="A41" s="5" t="s">
        <v>57</v>
      </c>
      <c r="B41" s="6" t="s">
        <v>5</v>
      </c>
      <c r="C41" s="11"/>
      <c r="D41" s="12"/>
      <c r="E41" s="5" t="s">
        <v>104</v>
      </c>
      <c r="F41" s="49"/>
      <c r="G41" s="33">
        <f t="shared" si="0"/>
        <v>0</v>
      </c>
    </row>
    <row r="42" spans="1:7" s="26" customFormat="1" ht="24.75" customHeight="1" x14ac:dyDescent="0.25">
      <c r="A42" s="23" t="s">
        <v>79</v>
      </c>
      <c r="B42" s="24">
        <v>50</v>
      </c>
      <c r="C42" s="25" t="s">
        <v>5</v>
      </c>
      <c r="D42" s="24" t="s">
        <v>5</v>
      </c>
      <c r="E42" s="23" t="s">
        <v>6</v>
      </c>
      <c r="F42" s="42" t="s">
        <v>131</v>
      </c>
      <c r="G42" s="43">
        <f>SUM(G43)</f>
        <v>0</v>
      </c>
    </row>
    <row r="43" spans="1:7" ht="94.5" x14ac:dyDescent="0.25">
      <c r="A43" s="5" t="s">
        <v>86</v>
      </c>
      <c r="B43" s="6" t="s">
        <v>58</v>
      </c>
      <c r="C43" s="17" t="s">
        <v>59</v>
      </c>
      <c r="D43" s="48">
        <v>10</v>
      </c>
      <c r="E43" s="22" t="s">
        <v>80</v>
      </c>
      <c r="F43" s="44" t="str">
        <f>IF(SUM(G5, G12, G16, G24, G37), SUM(G5, G12,G16,G24,G37), "Summe HG 10 + 15 + 20 + 30 + 40")</f>
        <v>Summe HG 10 + 15 + 20 + 30 + 40</v>
      </c>
      <c r="G43" s="33">
        <f>IFERROR(+F43*(D43/100), 0)</f>
        <v>0</v>
      </c>
    </row>
    <row r="45" spans="1:7" ht="30" customHeight="1" x14ac:dyDescent="0.25">
      <c r="A45" s="45" t="s">
        <v>107</v>
      </c>
      <c r="B45" s="46"/>
      <c r="C45" s="47"/>
      <c r="D45" s="47"/>
      <c r="E45" s="47"/>
      <c r="F45" s="47"/>
      <c r="G45" s="35">
        <f>+G42+G37+G24+G16+G12+G5</f>
        <v>0</v>
      </c>
    </row>
    <row r="46" spans="1:7" x14ac:dyDescent="0.25">
      <c r="E46" s="31"/>
    </row>
  </sheetData>
  <sheetProtection sheet="1" objects="1" scenarios="1"/>
  <mergeCells count="4">
    <mergeCell ref="A1:G1"/>
    <mergeCell ref="A2:E2"/>
    <mergeCell ref="F2:G2"/>
    <mergeCell ref="A3:E3"/>
  </mergeCells>
  <pageMargins left="0.74803149606299213" right="0.55118110236220474" top="0.78740157480314965" bottom="0.78740157480314965" header="0.51181102362204722" footer="0.51181102362204722"/>
  <pageSetup paperSize="9" scale="56" fitToHeight="4"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46"/>
  <sheetViews>
    <sheetView tabSelected="1" zoomScaleNormal="100" workbookViewId="0">
      <pane ySplit="4" topLeftCell="A5" activePane="bottomLeft" state="frozen"/>
      <selection pane="bottomLeft" activeCell="F6" sqref="F6"/>
    </sheetView>
  </sheetViews>
  <sheetFormatPr baseColWidth="10" defaultColWidth="11.42578125" defaultRowHeight="15.75" x14ac:dyDescent="0.25"/>
  <cols>
    <col min="1" max="1" width="49.5703125" style="1" customWidth="1"/>
    <col min="2" max="2" width="5.42578125" style="18" customWidth="1"/>
    <col min="3" max="3" width="10.42578125" style="1" customWidth="1"/>
    <col min="4" max="4" width="11.5703125" style="1" customWidth="1"/>
    <col min="5" max="5" width="79.42578125" style="1" customWidth="1"/>
    <col min="6" max="6" width="14.140625" style="1" customWidth="1"/>
    <col min="7" max="7" width="14.7109375" style="1" customWidth="1"/>
    <col min="8" max="16384" width="11.42578125" style="1"/>
  </cols>
  <sheetData>
    <row r="1" spans="1:7" ht="41.25" customHeight="1" x14ac:dyDescent="0.25">
      <c r="A1" s="36" t="s">
        <v>109</v>
      </c>
      <c r="B1" s="36"/>
      <c r="C1" s="36"/>
      <c r="D1" s="36"/>
      <c r="E1" s="36"/>
      <c r="F1" s="36"/>
      <c r="G1" s="36"/>
    </row>
    <row r="2" spans="1:7" ht="48.75" customHeight="1" x14ac:dyDescent="0.25">
      <c r="A2" s="37" t="s">
        <v>97</v>
      </c>
      <c r="B2" s="38"/>
      <c r="C2" s="38"/>
      <c r="D2" s="38"/>
      <c r="E2" s="38"/>
      <c r="F2" s="39" t="s">
        <v>108</v>
      </c>
      <c r="G2" s="40"/>
    </row>
    <row r="3" spans="1:7" ht="9" customHeight="1" x14ac:dyDescent="0.25">
      <c r="A3" s="41"/>
      <c r="B3" s="41"/>
      <c r="C3" s="41"/>
      <c r="D3" s="41"/>
      <c r="E3" s="41"/>
    </row>
    <row r="4" spans="1:7" ht="33" customHeight="1" x14ac:dyDescent="0.25">
      <c r="A4" s="2" t="s">
        <v>0</v>
      </c>
      <c r="B4" s="3" t="s">
        <v>1</v>
      </c>
      <c r="C4" s="4" t="s">
        <v>2</v>
      </c>
      <c r="D4" s="3" t="s">
        <v>3</v>
      </c>
      <c r="E4" s="2" t="s">
        <v>4</v>
      </c>
      <c r="F4" s="32" t="s">
        <v>105</v>
      </c>
      <c r="G4" s="34" t="s">
        <v>106</v>
      </c>
    </row>
    <row r="5" spans="1:7" s="26" customFormat="1" ht="33" customHeight="1" x14ac:dyDescent="0.25">
      <c r="A5" s="23" t="s">
        <v>110</v>
      </c>
      <c r="B5" s="24">
        <v>10</v>
      </c>
      <c r="C5" s="25" t="s">
        <v>5</v>
      </c>
      <c r="D5" s="24" t="s">
        <v>5</v>
      </c>
      <c r="E5" s="23" t="s">
        <v>6</v>
      </c>
      <c r="F5" s="42" t="s">
        <v>126</v>
      </c>
      <c r="G5" s="43">
        <f>SUM(G6:G11)</f>
        <v>0</v>
      </c>
    </row>
    <row r="6" spans="1:7" ht="126" x14ac:dyDescent="0.25">
      <c r="A6" s="5" t="s">
        <v>73</v>
      </c>
      <c r="B6" s="6" t="s">
        <v>7</v>
      </c>
      <c r="C6" s="6" t="s">
        <v>8</v>
      </c>
      <c r="D6" s="12">
        <v>66</v>
      </c>
      <c r="E6" s="5" t="s">
        <v>63</v>
      </c>
      <c r="F6" s="49"/>
      <c r="G6" s="33">
        <f>+F6*D6</f>
        <v>0</v>
      </c>
    </row>
    <row r="7" spans="1:7" ht="157.5" x14ac:dyDescent="0.25">
      <c r="A7" s="7" t="s">
        <v>74</v>
      </c>
      <c r="B7" s="8" t="s">
        <v>9</v>
      </c>
      <c r="C7" s="8" t="s">
        <v>8</v>
      </c>
      <c r="D7" s="9">
        <v>132</v>
      </c>
      <c r="E7" s="7" t="s">
        <v>111</v>
      </c>
      <c r="F7" s="49"/>
      <c r="G7" s="33">
        <f t="shared" ref="G7:G43" si="0">+F7*D7</f>
        <v>0</v>
      </c>
    </row>
    <row r="8" spans="1:7" ht="157.5" x14ac:dyDescent="0.25">
      <c r="A8" s="5" t="s">
        <v>70</v>
      </c>
      <c r="B8" s="6" t="s">
        <v>10</v>
      </c>
      <c r="C8" s="6" t="s">
        <v>8</v>
      </c>
      <c r="D8" s="12">
        <v>33</v>
      </c>
      <c r="E8" s="5" t="s">
        <v>99</v>
      </c>
      <c r="F8" s="49"/>
      <c r="G8" s="33">
        <f t="shared" si="0"/>
        <v>0</v>
      </c>
    </row>
    <row r="9" spans="1:7" ht="94.5" x14ac:dyDescent="0.25">
      <c r="A9" s="7" t="s">
        <v>71</v>
      </c>
      <c r="B9" s="8" t="s">
        <v>11</v>
      </c>
      <c r="C9" s="8" t="s">
        <v>8</v>
      </c>
      <c r="D9" s="9">
        <v>66</v>
      </c>
      <c r="E9" s="7" t="s">
        <v>82</v>
      </c>
      <c r="F9" s="49"/>
      <c r="G9" s="33">
        <f t="shared" si="0"/>
        <v>0</v>
      </c>
    </row>
    <row r="10" spans="1:7" ht="78.75" x14ac:dyDescent="0.25">
      <c r="A10" s="5" t="s">
        <v>72</v>
      </c>
      <c r="B10" s="6" t="s">
        <v>12</v>
      </c>
      <c r="C10" s="6" t="s">
        <v>8</v>
      </c>
      <c r="D10" s="12">
        <v>99</v>
      </c>
      <c r="E10" s="5" t="s">
        <v>83</v>
      </c>
      <c r="F10" s="49"/>
      <c r="G10" s="33">
        <f t="shared" si="0"/>
        <v>0</v>
      </c>
    </row>
    <row r="11" spans="1:7" ht="31.5" x14ac:dyDescent="0.25">
      <c r="A11" s="7" t="s">
        <v>13</v>
      </c>
      <c r="B11" s="8" t="s">
        <v>14</v>
      </c>
      <c r="C11" s="8" t="s">
        <v>8</v>
      </c>
      <c r="D11" s="9">
        <v>16.5</v>
      </c>
      <c r="E11" s="7" t="s">
        <v>15</v>
      </c>
      <c r="F11" s="49"/>
      <c r="G11" s="33">
        <f t="shared" si="0"/>
        <v>0</v>
      </c>
    </row>
    <row r="12" spans="1:7" ht="33" customHeight="1" x14ac:dyDescent="0.25">
      <c r="A12" s="23" t="s">
        <v>112</v>
      </c>
      <c r="B12" s="24">
        <v>15</v>
      </c>
      <c r="C12" s="25" t="s">
        <v>5</v>
      </c>
      <c r="D12" s="24" t="s">
        <v>5</v>
      </c>
      <c r="E12" s="23" t="s">
        <v>6</v>
      </c>
      <c r="F12" s="42" t="s">
        <v>127</v>
      </c>
      <c r="G12" s="43">
        <f>SUM(G13:G15)</f>
        <v>0</v>
      </c>
    </row>
    <row r="13" spans="1:7" ht="63" x14ac:dyDescent="0.25">
      <c r="A13" s="5" t="s">
        <v>16</v>
      </c>
      <c r="B13" s="6" t="s">
        <v>113</v>
      </c>
      <c r="C13" s="6" t="s">
        <v>8</v>
      </c>
      <c r="D13" s="12">
        <v>28</v>
      </c>
      <c r="E13" s="5" t="s">
        <v>98</v>
      </c>
      <c r="F13" s="49"/>
      <c r="G13" s="33">
        <f t="shared" si="0"/>
        <v>0</v>
      </c>
    </row>
    <row r="14" spans="1:7" ht="69" customHeight="1" x14ac:dyDescent="0.25">
      <c r="A14" s="7" t="s">
        <v>61</v>
      </c>
      <c r="B14" s="8" t="s">
        <v>114</v>
      </c>
      <c r="C14" s="8" t="s">
        <v>8</v>
      </c>
      <c r="D14" s="9">
        <v>36</v>
      </c>
      <c r="E14" s="7" t="s">
        <v>75</v>
      </c>
      <c r="F14" s="49"/>
      <c r="G14" s="33">
        <f t="shared" si="0"/>
        <v>0</v>
      </c>
    </row>
    <row r="15" spans="1:7" ht="69" customHeight="1" x14ac:dyDescent="0.25">
      <c r="A15" s="5" t="s">
        <v>115</v>
      </c>
      <c r="B15" s="5" t="s">
        <v>116</v>
      </c>
      <c r="C15" s="11" t="s">
        <v>117</v>
      </c>
      <c r="D15" s="5"/>
      <c r="E15" s="5" t="s">
        <v>118</v>
      </c>
      <c r="F15" s="49"/>
      <c r="G15" s="33">
        <f t="shared" si="0"/>
        <v>0</v>
      </c>
    </row>
    <row r="16" spans="1:7" s="26" customFormat="1" ht="29.25" customHeight="1" x14ac:dyDescent="0.25">
      <c r="A16" s="23" t="s">
        <v>100</v>
      </c>
      <c r="B16" s="24">
        <v>20</v>
      </c>
      <c r="C16" s="25" t="s">
        <v>5</v>
      </c>
      <c r="D16" s="24" t="s">
        <v>5</v>
      </c>
      <c r="E16" s="23" t="s">
        <v>6</v>
      </c>
      <c r="F16" s="42" t="s">
        <v>128</v>
      </c>
      <c r="G16" s="43">
        <f>SUM(G17:G23)</f>
        <v>0</v>
      </c>
    </row>
    <row r="17" spans="1:7" ht="63" x14ac:dyDescent="0.25">
      <c r="A17" s="5" t="s">
        <v>17</v>
      </c>
      <c r="B17" s="6" t="s">
        <v>18</v>
      </c>
      <c r="C17" s="6" t="s">
        <v>8</v>
      </c>
      <c r="D17" s="12">
        <v>12</v>
      </c>
      <c r="E17" s="5" t="s">
        <v>76</v>
      </c>
      <c r="F17" s="49"/>
      <c r="G17" s="33">
        <f t="shared" si="0"/>
        <v>0</v>
      </c>
    </row>
    <row r="18" spans="1:7" ht="47.25" x14ac:dyDescent="0.25">
      <c r="A18" s="7" t="s">
        <v>19</v>
      </c>
      <c r="B18" s="8" t="s">
        <v>20</v>
      </c>
      <c r="C18" s="8" t="s">
        <v>8</v>
      </c>
      <c r="D18" s="9">
        <v>8.8000000000000007</v>
      </c>
      <c r="E18" s="7" t="s">
        <v>64</v>
      </c>
      <c r="F18" s="49"/>
      <c r="G18" s="33">
        <f t="shared" si="0"/>
        <v>0</v>
      </c>
    </row>
    <row r="19" spans="1:7" ht="31.5" x14ac:dyDescent="0.25">
      <c r="A19" s="10" t="s">
        <v>21</v>
      </c>
      <c r="B19" s="6" t="s">
        <v>22</v>
      </c>
      <c r="C19" s="11" t="s">
        <v>23</v>
      </c>
      <c r="D19" s="12">
        <v>72</v>
      </c>
      <c r="E19" s="5" t="s">
        <v>24</v>
      </c>
      <c r="F19" s="49"/>
      <c r="G19" s="33">
        <f t="shared" si="0"/>
        <v>0</v>
      </c>
    </row>
    <row r="20" spans="1:7" ht="31.5" x14ac:dyDescent="0.25">
      <c r="A20" s="19" t="s">
        <v>60</v>
      </c>
      <c r="B20" s="8" t="s">
        <v>25</v>
      </c>
      <c r="C20" s="8" t="s">
        <v>8</v>
      </c>
      <c r="D20" s="9">
        <v>4</v>
      </c>
      <c r="E20" s="7" t="s">
        <v>26</v>
      </c>
      <c r="F20" s="49"/>
      <c r="G20" s="33">
        <f t="shared" si="0"/>
        <v>0</v>
      </c>
    </row>
    <row r="21" spans="1:7" ht="36" customHeight="1" x14ac:dyDescent="0.25">
      <c r="A21" s="20" t="s">
        <v>66</v>
      </c>
      <c r="B21" s="6" t="s">
        <v>27</v>
      </c>
      <c r="C21" s="6" t="s">
        <v>8</v>
      </c>
      <c r="D21" s="12">
        <v>7.7</v>
      </c>
      <c r="E21" s="5" t="s">
        <v>28</v>
      </c>
      <c r="F21" s="49"/>
      <c r="G21" s="33">
        <f t="shared" si="0"/>
        <v>0</v>
      </c>
    </row>
    <row r="22" spans="1:7" x14ac:dyDescent="0.25">
      <c r="A22" s="21" t="s">
        <v>29</v>
      </c>
      <c r="B22" s="14" t="s">
        <v>30</v>
      </c>
      <c r="C22" s="14" t="s">
        <v>31</v>
      </c>
      <c r="D22" s="15">
        <v>77</v>
      </c>
      <c r="E22" s="13" t="s">
        <v>77</v>
      </c>
      <c r="F22" s="49"/>
      <c r="G22" s="33">
        <f t="shared" si="0"/>
        <v>0</v>
      </c>
    </row>
    <row r="23" spans="1:7" ht="31.5" x14ac:dyDescent="0.25">
      <c r="A23" s="20" t="s">
        <v>62</v>
      </c>
      <c r="B23" s="6" t="s">
        <v>32</v>
      </c>
      <c r="C23" s="6" t="s">
        <v>33</v>
      </c>
      <c r="D23" s="12">
        <v>23</v>
      </c>
      <c r="E23" s="5" t="s">
        <v>65</v>
      </c>
      <c r="F23" s="49"/>
      <c r="G23" s="33">
        <f t="shared" si="0"/>
        <v>0</v>
      </c>
    </row>
    <row r="24" spans="1:7" s="30" customFormat="1" ht="18.75" x14ac:dyDescent="0.25">
      <c r="A24" s="27" t="s">
        <v>119</v>
      </c>
      <c r="B24" s="28">
        <v>30</v>
      </c>
      <c r="C24" s="29" t="s">
        <v>5</v>
      </c>
      <c r="D24" s="28" t="s">
        <v>5</v>
      </c>
      <c r="E24" s="27" t="s">
        <v>6</v>
      </c>
      <c r="F24" s="42" t="s">
        <v>129</v>
      </c>
      <c r="G24" s="43">
        <f>SUM(G25:G36)</f>
        <v>0</v>
      </c>
    </row>
    <row r="25" spans="1:7" ht="126" x14ac:dyDescent="0.25">
      <c r="A25" s="10" t="s">
        <v>34</v>
      </c>
      <c r="B25" s="6" t="s">
        <v>35</v>
      </c>
      <c r="C25" s="11" t="s">
        <v>31</v>
      </c>
      <c r="D25" s="12">
        <v>20000</v>
      </c>
      <c r="E25" s="5" t="s">
        <v>120</v>
      </c>
      <c r="F25" s="49"/>
      <c r="G25" s="33">
        <f t="shared" si="0"/>
        <v>0</v>
      </c>
    </row>
    <row r="26" spans="1:7" ht="141.75" x14ac:dyDescent="0.25">
      <c r="A26" s="13" t="s">
        <v>91</v>
      </c>
      <c r="B26" s="14" t="s">
        <v>36</v>
      </c>
      <c r="C26" s="16" t="s">
        <v>31</v>
      </c>
      <c r="D26" s="15">
        <v>32000</v>
      </c>
      <c r="E26" s="13" t="s">
        <v>121</v>
      </c>
      <c r="F26" s="49"/>
      <c r="G26" s="33">
        <f t="shared" si="0"/>
        <v>0</v>
      </c>
    </row>
    <row r="27" spans="1:7" s="26" customFormat="1" ht="47.25" x14ac:dyDescent="0.25">
      <c r="A27" s="10" t="s">
        <v>37</v>
      </c>
      <c r="B27" s="6" t="s">
        <v>38</v>
      </c>
      <c r="C27" s="6" t="s">
        <v>31</v>
      </c>
      <c r="D27" s="12">
        <v>1500</v>
      </c>
      <c r="E27" s="5" t="s">
        <v>39</v>
      </c>
      <c r="F27" s="49"/>
      <c r="G27" s="33">
        <f t="shared" si="0"/>
        <v>0</v>
      </c>
    </row>
    <row r="28" spans="1:7" s="26" customFormat="1" ht="18.75" x14ac:dyDescent="0.25">
      <c r="A28" s="13" t="s">
        <v>81</v>
      </c>
      <c r="B28" s="14" t="s">
        <v>40</v>
      </c>
      <c r="C28" s="14" t="s">
        <v>41</v>
      </c>
      <c r="D28" s="15">
        <v>14.5</v>
      </c>
      <c r="E28" s="13" t="s">
        <v>42</v>
      </c>
      <c r="F28" s="49"/>
      <c r="G28" s="33">
        <f t="shared" si="0"/>
        <v>0</v>
      </c>
    </row>
    <row r="29" spans="1:7" ht="63" x14ac:dyDescent="0.25">
      <c r="A29" s="5" t="s">
        <v>69</v>
      </c>
      <c r="B29" s="6" t="s">
        <v>43</v>
      </c>
      <c r="C29" s="6" t="s">
        <v>31</v>
      </c>
      <c r="D29" s="12">
        <v>1800</v>
      </c>
      <c r="E29" s="5" t="s">
        <v>84</v>
      </c>
      <c r="F29" s="49"/>
      <c r="G29" s="33">
        <f t="shared" si="0"/>
        <v>0</v>
      </c>
    </row>
    <row r="30" spans="1:7" ht="47.25" x14ac:dyDescent="0.25">
      <c r="A30" s="13" t="s">
        <v>68</v>
      </c>
      <c r="B30" s="14" t="s">
        <v>44</v>
      </c>
      <c r="C30" s="14" t="s">
        <v>31</v>
      </c>
      <c r="D30" s="15">
        <v>3000</v>
      </c>
      <c r="E30" s="13" t="s">
        <v>78</v>
      </c>
      <c r="F30" s="49"/>
      <c r="G30" s="33">
        <f t="shared" si="0"/>
        <v>0</v>
      </c>
    </row>
    <row r="31" spans="1:7" x14ac:dyDescent="0.25">
      <c r="A31" s="5" t="s">
        <v>67</v>
      </c>
      <c r="B31" s="6" t="s">
        <v>45</v>
      </c>
      <c r="C31" s="6" t="s">
        <v>46</v>
      </c>
      <c r="D31" s="12">
        <v>600</v>
      </c>
      <c r="E31" s="5" t="s">
        <v>122</v>
      </c>
      <c r="F31" s="49"/>
      <c r="G31" s="33">
        <f t="shared" si="0"/>
        <v>0</v>
      </c>
    </row>
    <row r="32" spans="1:7" ht="78.75" x14ac:dyDescent="0.25">
      <c r="A32" s="13" t="s">
        <v>123</v>
      </c>
      <c r="B32" s="14" t="s">
        <v>87</v>
      </c>
      <c r="C32" s="14" t="s">
        <v>31</v>
      </c>
      <c r="D32" s="15">
        <v>12000</v>
      </c>
      <c r="E32" s="13" t="s">
        <v>124</v>
      </c>
      <c r="F32" s="49"/>
      <c r="G32" s="33">
        <f t="shared" si="0"/>
        <v>0</v>
      </c>
    </row>
    <row r="33" spans="1:7" ht="78.75" x14ac:dyDescent="0.25">
      <c r="A33" s="5" t="s">
        <v>92</v>
      </c>
      <c r="B33" s="6" t="s">
        <v>88</v>
      </c>
      <c r="C33" s="6" t="s">
        <v>31</v>
      </c>
      <c r="D33" s="12">
        <v>38500</v>
      </c>
      <c r="E33" s="5" t="s">
        <v>103</v>
      </c>
      <c r="F33" s="49"/>
      <c r="G33" s="33">
        <f t="shared" si="0"/>
        <v>0</v>
      </c>
    </row>
    <row r="34" spans="1:7" ht="47.25" x14ac:dyDescent="0.25">
      <c r="A34" s="13" t="s">
        <v>93</v>
      </c>
      <c r="B34" s="14" t="s">
        <v>89</v>
      </c>
      <c r="C34" s="14" t="s">
        <v>31</v>
      </c>
      <c r="D34" s="15">
        <v>19800</v>
      </c>
      <c r="E34" s="13" t="s">
        <v>101</v>
      </c>
      <c r="F34" s="49"/>
      <c r="G34" s="33">
        <f t="shared" si="0"/>
        <v>0</v>
      </c>
    </row>
    <row r="35" spans="1:7" ht="63" x14ac:dyDescent="0.25">
      <c r="A35" s="5" t="s">
        <v>94</v>
      </c>
      <c r="B35" s="6" t="s">
        <v>90</v>
      </c>
      <c r="C35" s="6" t="s">
        <v>31</v>
      </c>
      <c r="D35" s="12">
        <v>19800</v>
      </c>
      <c r="E35" s="5" t="s">
        <v>102</v>
      </c>
      <c r="F35" s="49"/>
      <c r="G35" s="33">
        <f t="shared" si="0"/>
        <v>0</v>
      </c>
    </row>
    <row r="36" spans="1:7" ht="63" x14ac:dyDescent="0.25">
      <c r="A36" s="13" t="s">
        <v>95</v>
      </c>
      <c r="B36" s="14" t="s">
        <v>96</v>
      </c>
      <c r="C36" s="14" t="s">
        <v>31</v>
      </c>
      <c r="D36" s="15">
        <v>12100</v>
      </c>
      <c r="E36" s="13" t="s">
        <v>102</v>
      </c>
      <c r="F36" s="49"/>
      <c r="G36" s="33">
        <f t="shared" si="0"/>
        <v>0</v>
      </c>
    </row>
    <row r="37" spans="1:7" s="26" customFormat="1" ht="24.75" customHeight="1" x14ac:dyDescent="0.25">
      <c r="A37" s="23" t="s">
        <v>47</v>
      </c>
      <c r="B37" s="24">
        <v>40</v>
      </c>
      <c r="C37" s="25" t="s">
        <v>5</v>
      </c>
      <c r="D37" s="24" t="s">
        <v>5</v>
      </c>
      <c r="E37" s="23" t="s">
        <v>6</v>
      </c>
      <c r="F37" s="42" t="s">
        <v>130</v>
      </c>
      <c r="G37" s="43">
        <f>SUM(G38:G41)</f>
        <v>0</v>
      </c>
    </row>
    <row r="38" spans="1:7" ht="31.5" x14ac:dyDescent="0.25">
      <c r="A38" s="5" t="s">
        <v>48</v>
      </c>
      <c r="B38" s="6" t="s">
        <v>49</v>
      </c>
      <c r="C38" s="6" t="s">
        <v>8</v>
      </c>
      <c r="D38" s="12">
        <v>1.65</v>
      </c>
      <c r="E38" s="5" t="s">
        <v>125</v>
      </c>
      <c r="F38" s="49"/>
      <c r="G38" s="33">
        <f t="shared" si="0"/>
        <v>0</v>
      </c>
    </row>
    <row r="39" spans="1:7" ht="63" x14ac:dyDescent="0.25">
      <c r="A39" s="7" t="s">
        <v>50</v>
      </c>
      <c r="B39" s="8" t="s">
        <v>51</v>
      </c>
      <c r="C39" s="8" t="s">
        <v>52</v>
      </c>
      <c r="D39" s="9">
        <v>880</v>
      </c>
      <c r="E39" s="7" t="s">
        <v>53</v>
      </c>
      <c r="F39" s="49"/>
      <c r="G39" s="33">
        <f t="shared" si="0"/>
        <v>0</v>
      </c>
    </row>
    <row r="40" spans="1:7" ht="63" x14ac:dyDescent="0.25">
      <c r="A40" s="5" t="s">
        <v>85</v>
      </c>
      <c r="B40" s="6" t="s">
        <v>54</v>
      </c>
      <c r="C40" s="11" t="s">
        <v>55</v>
      </c>
      <c r="D40" s="12">
        <v>330</v>
      </c>
      <c r="E40" s="5" t="s">
        <v>56</v>
      </c>
      <c r="F40" s="49"/>
      <c r="G40" s="33">
        <f t="shared" si="0"/>
        <v>0</v>
      </c>
    </row>
    <row r="41" spans="1:7" ht="78.75" x14ac:dyDescent="0.25">
      <c r="A41" s="5" t="s">
        <v>57</v>
      </c>
      <c r="B41" s="6" t="s">
        <v>5</v>
      </c>
      <c r="C41" s="11"/>
      <c r="D41" s="12"/>
      <c r="E41" s="5" t="s">
        <v>104</v>
      </c>
      <c r="F41" s="49"/>
      <c r="G41" s="33">
        <f t="shared" si="0"/>
        <v>0</v>
      </c>
    </row>
    <row r="42" spans="1:7" s="26" customFormat="1" ht="24.75" customHeight="1" x14ac:dyDescent="0.25">
      <c r="A42" s="23" t="s">
        <v>79</v>
      </c>
      <c r="B42" s="24">
        <v>50</v>
      </c>
      <c r="C42" s="25" t="s">
        <v>5</v>
      </c>
      <c r="D42" s="24" t="s">
        <v>5</v>
      </c>
      <c r="E42" s="23" t="s">
        <v>6</v>
      </c>
      <c r="F42" s="42" t="s">
        <v>131</v>
      </c>
      <c r="G42" s="43">
        <f>SUM(G43)</f>
        <v>0</v>
      </c>
    </row>
    <row r="43" spans="1:7" ht="94.5" x14ac:dyDescent="0.25">
      <c r="A43" s="5" t="s">
        <v>86</v>
      </c>
      <c r="B43" s="6" t="s">
        <v>58</v>
      </c>
      <c r="C43" s="17" t="s">
        <v>59</v>
      </c>
      <c r="D43" s="48">
        <v>10</v>
      </c>
      <c r="E43" s="22" t="s">
        <v>80</v>
      </c>
      <c r="F43" s="44" t="str">
        <f>IF(SUM(G5, G12, G16, G24, G37), SUM(G5, G12,G16,G24,G37), "Summe HG 10 + 15 + 20 + 30 + 40")</f>
        <v>Summe HG 10 + 15 + 20 + 30 + 40</v>
      </c>
      <c r="G43" s="33">
        <f>IFERROR(+F43*(D43/100), 0)</f>
        <v>0</v>
      </c>
    </row>
    <row r="45" spans="1:7" ht="30" customHeight="1" x14ac:dyDescent="0.25">
      <c r="A45" s="45" t="s">
        <v>107</v>
      </c>
      <c r="B45" s="46"/>
      <c r="C45" s="47"/>
      <c r="D45" s="47"/>
      <c r="E45" s="47"/>
      <c r="F45" s="47"/>
      <c r="G45" s="35">
        <f>+G42+G37+G24+G16+G12+G5</f>
        <v>0</v>
      </c>
    </row>
    <row r="46" spans="1:7" x14ac:dyDescent="0.25">
      <c r="E46" s="31"/>
    </row>
  </sheetData>
  <sheetProtection sheet="1" objects="1" scenarios="1"/>
  <mergeCells count="4">
    <mergeCell ref="A1:G1"/>
    <mergeCell ref="A2:E2"/>
    <mergeCell ref="F2:G2"/>
    <mergeCell ref="A3:E3"/>
  </mergeCells>
  <pageMargins left="0.74803149606299213" right="0.55118110236220474" top="0.78740157480314965" bottom="0.78740157480314965" header="0.51181102362204722" footer="0.51181102362204722"/>
  <pageSetup paperSize="9" scale="56" fitToHeight="4"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Gemeinde1_Partner1</vt:lpstr>
      <vt:lpstr>Gemeinde1_Partner2</vt:lpstr>
      <vt:lpstr>Gemeinde2_Partner1</vt:lpstr>
      <vt:lpstr>Gemeinde2_Partner2</vt:lpstr>
      <vt:lpstr>Gemeinde1_Partner1!Druckbereich</vt:lpstr>
      <vt:lpstr>Gemeinde1_Partner2!Druckbereich</vt:lpstr>
      <vt:lpstr>Gemeinde2_Partner1!Druckbereich</vt:lpstr>
      <vt:lpstr>Gemeinde2_Partner2!Druckbereich</vt:lpstr>
    </vt:vector>
  </TitlesOfParts>
  <Company>FFG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Woeber</dc:creator>
  <cp:lastModifiedBy>Jennifer Resch</cp:lastModifiedBy>
  <cp:lastPrinted>2022-02-22T08:23:12Z</cp:lastPrinted>
  <dcterms:created xsi:type="dcterms:W3CDTF">2021-04-14T12:43:10Z</dcterms:created>
  <dcterms:modified xsi:type="dcterms:W3CDTF">2026-04-22T12:49:44Z</dcterms:modified>
</cp:coreProperties>
</file>