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31" yWindow="7500" windowWidth="15480" windowHeight="7920" tabRatio="725" activeTab="0"/>
  </bookViews>
  <sheets>
    <sheet name="6 Key data" sheetId="1" r:id="rId1"/>
    <sheet name="7.1 Costs Coordinator" sheetId="2" r:id="rId2"/>
    <sheet name="7.2 Costs Partner x" sheetId="3" r:id="rId3"/>
    <sheet name="8 FundingCalculator" sheetId="4" r:id="rId4"/>
    <sheet name="9.1 Other projects" sheetId="5" r:id="rId5"/>
  </sheets>
  <externalReferences>
    <externalReference r:id="rId8"/>
    <externalReference r:id="rId9"/>
  </externalReferences>
  <definedNames>
    <definedName name="Abrechnung">#REF!</definedName>
    <definedName name="Abrechnung_6">#REF!</definedName>
    <definedName name="Akronym">#REF!</definedName>
    <definedName name="BeantragteKosten">#REF!</definedName>
    <definedName name="_xlnm.Print_Area" localSheetId="0">'6 Key data'!$A$1:$G$35</definedName>
    <definedName name="_xlnm.Print_Area" localSheetId="1">'7.1 Costs Coordinator'!$A$1:$I$102</definedName>
    <definedName name="_xlnm.Print_Area" localSheetId="2">'7.2 Costs Partner x'!$A$1:$I$102</definedName>
    <definedName name="_xlnm.Print_Area" localSheetId="4">'9.1 Other projects'!$A$1:$G$35</definedName>
    <definedName name="GenehmigteKosten">'[1]_xls__xls__xls__xls__xls__xls__xls__xls__xls__xls__xls__xls__xls__xls__xls__xls__xls__xls__xls__xls__xls__xls__xls__xls__xls__xls__xls__xls__xls__xls__xls__xls__xls__xls__xls__xls__xls__xls__xls__xls__xls_GENEHMIGTE KOSTEN'!$C$13</definedName>
    <definedName name="GenehmigteKosten_4">'[1]_xls__xls__xls__xls__xls__xls__xls__xls__xls__xls__xls__xls__xls__xls__xls__xls__xls__xls__xls__xls__xls__xls__xls__xls__xls__xls__xls__xls__xls__xls__xls__xls__xls__xls__xls__xls__xls__xls__xls__xls__xls__xls_GENEHMIGTE KOSTEN'!$C$13</definedName>
    <definedName name="GenehmigteKosten_5">'[1]_xls__xls__xls__xls__xls__xls__xls__xls__xls__xls__xls__xls__xls__xls__xls__xls__xls__xls__xls__xls__xls__xls__xls__xls__xls__xls__xls__xls__xls__xls__xls__xls__xls__xls__xls__xls__xls__xls__xls__xls__xls__xls__xls_GENEHMIGTE KOSTEN'!$C$13</definedName>
    <definedName name="Hinweise">#REF!</definedName>
    <definedName name="Inhalt">#REF!</definedName>
    <definedName name="NumberofPartners">'6 Key data'!$E$14</definedName>
    <definedName name="Projekttitel">'6 Key data'!$B$11</definedName>
  </definedNames>
  <calcPr fullCalcOnLoad="1"/>
</workbook>
</file>

<file path=xl/sharedStrings.xml><?xml version="1.0" encoding="utf-8"?>
<sst xmlns="http://schemas.openxmlformats.org/spreadsheetml/2006/main" count="187" uniqueCount="117">
  <si>
    <t>6. KEY DATA OF THE PROJECT</t>
  </si>
  <si>
    <t>6.2 Acronym (max. 20 characters):</t>
  </si>
  <si>
    <t>6.3 Number of participating organisations</t>
  </si>
  <si>
    <t>6.5 Duration (months)</t>
  </si>
  <si>
    <t>End of project (calculated)</t>
  </si>
  <si>
    <t>Total costs of the project</t>
  </si>
  <si>
    <t>Total costs of the project (calculated)</t>
  </si>
  <si>
    <t>Funding</t>
  </si>
  <si>
    <t>Project acronym:</t>
  </si>
  <si>
    <t>Hinweis:</t>
  </si>
  <si>
    <t>Organisation</t>
  </si>
  <si>
    <t>Project title:</t>
  </si>
  <si>
    <t xml:space="preserve">Total costs of project: </t>
  </si>
  <si>
    <t>Work package number(s)</t>
  </si>
  <si>
    <t>Person name</t>
  </si>
  <si>
    <t>Role in project</t>
  </si>
  <si>
    <t>Hours</t>
  </si>
  <si>
    <t>Gross monthly salary (EUR)</t>
  </si>
  <si>
    <t>Hourly rate (EUR)</t>
  </si>
  <si>
    <t>Cost (EUR)</t>
  </si>
  <si>
    <t>Total</t>
  </si>
  <si>
    <t>Item description</t>
  </si>
  <si>
    <t>Duration of use / project (months)</t>
  </si>
  <si>
    <t>Total price (EUR)</t>
  </si>
  <si>
    <t>VAT</t>
  </si>
  <si>
    <t>Travel description (activity / destination, if known)</t>
  </si>
  <si>
    <t>Subcontractor / Company name</t>
  </si>
  <si>
    <t>Total costs of</t>
  </si>
  <si>
    <t>Name of partner</t>
  </si>
  <si>
    <t>Title of project</t>
  </si>
  <si>
    <t>Costs (EUR)</t>
  </si>
  <si>
    <t>Funding 
institution</t>
  </si>
  <si>
    <t>Duration 
MM.YYYY - MM.YYYY</t>
  </si>
  <si>
    <t>Overhead
rate* (percent)</t>
  </si>
  <si>
    <t>Funding rate (calculated)</t>
  </si>
  <si>
    <t>Project Proposal / Projektantrag Part B</t>
  </si>
  <si>
    <t>ModSim</t>
  </si>
  <si>
    <t>9. ADDITIONAL INFORMATION</t>
  </si>
  <si>
    <t>9.1 INVOLVEMENT OF PARTNERS IN RELATED PROJECTS</t>
  </si>
  <si>
    <t xml:space="preserve">9.1.1 Participation in related projects that are pending decision on public (co-)funding </t>
  </si>
  <si>
    <t>9.1.2 Participation in ongoing related projects with public (co-)funding</t>
  </si>
  <si>
    <t>9.1.3 Participation in completed related projects (last 3 years) with public (co-)funding</t>
  </si>
  <si>
    <t>Computational Mathematics</t>
  </si>
  <si>
    <t>Form Part B (Table Part)
for a cooperative Research Project</t>
  </si>
  <si>
    <t>6.5 Participating project partners</t>
  </si>
  <si>
    <t>6.6 Personnel costs</t>
  </si>
  <si>
    <t>Organisation name</t>
  </si>
  <si>
    <t>Organisation type</t>
  </si>
  <si>
    <t>Costs</t>
  </si>
  <si>
    <t>Project share</t>
  </si>
  <si>
    <t>Funding rate</t>
  </si>
  <si>
    <t>Funding (max)</t>
  </si>
  <si>
    <t>Remainder financing</t>
  </si>
  <si>
    <t>Cash balance</t>
  </si>
  <si>
    <t>Own contribution</t>
  </si>
  <si>
    <t>Coordinator</t>
  </si>
  <si>
    <t>a</t>
  </si>
  <si>
    <t>Partner 2</t>
  </si>
  <si>
    <t>b</t>
  </si>
  <si>
    <t>Partner 3</t>
  </si>
  <si>
    <t>c</t>
  </si>
  <si>
    <t>Partner 4</t>
  </si>
  <si>
    <t>d</t>
  </si>
  <si>
    <t>Partner 5</t>
  </si>
  <si>
    <t>e</t>
  </si>
  <si>
    <t>Partner 6</t>
  </si>
  <si>
    <t>f</t>
  </si>
  <si>
    <t>Partner 7</t>
  </si>
  <si>
    <t>g</t>
  </si>
  <si>
    <t>Partner 8</t>
  </si>
  <si>
    <t>h</t>
  </si>
  <si>
    <t>Research Organisations</t>
  </si>
  <si>
    <t>Small Enterprises</t>
  </si>
  <si>
    <t>Medium Enterprises</t>
  </si>
  <si>
    <t>Large Enterprises</t>
  </si>
  <si>
    <t>v03/05/2007</t>
  </si>
  <si>
    <t>not specified</t>
  </si>
  <si>
    <t>Research Organisation</t>
  </si>
  <si>
    <t>Small Enterprise</t>
  </si>
  <si>
    <t>Medium Enterprise</t>
  </si>
  <si>
    <t>Large Enterprise</t>
  </si>
  <si>
    <t xml:space="preserve">Disclaimer: Any information and results shown by this tool are for orientation only, and not binding. The rules for funding are defined in the ModSim Leitfaden. </t>
  </si>
  <si>
    <t>7 COSTS OF EACH PARTNER - 7.1 COORDINATOR COSTS</t>
  </si>
  <si>
    <t>7.1.1 Personnel costs</t>
  </si>
  <si>
    <t>7.2.1 Personnel costs</t>
  </si>
  <si>
    <t>8. FUNDING CALCULATOR FOR COOPERATIVE RESEARCH PROJECTS</t>
  </si>
  <si>
    <t>6.7 R&amp;D Infrastructure Usage</t>
  </si>
  <si>
    <t>6.8 Material costs and cost of supplies</t>
  </si>
  <si>
    <t>6.9 Third-party charges</t>
  </si>
  <si>
    <t>6.10 Travel costs</t>
  </si>
  <si>
    <t>6.11 Patent costs</t>
  </si>
  <si>
    <t>6.12 VAT</t>
  </si>
  <si>
    <t>6.13 Requested funding (see 'Leitfaden')</t>
  </si>
  <si>
    <t>7.1.2  R&amp;D Infrastructure Usage</t>
  </si>
  <si>
    <t>7.1.5 Travel costs</t>
  </si>
  <si>
    <t>7.1.3 Material costs and cost of supplies</t>
  </si>
  <si>
    <t>7.1.4 Third-party charges</t>
  </si>
  <si>
    <t>7.1.2 R&amp;D Infrastructure Usage</t>
  </si>
  <si>
    <t>7.1.6 Patent costs</t>
  </si>
  <si>
    <t>description</t>
  </si>
  <si>
    <t>7.1.7 VAT (if not included in former cost items)</t>
  </si>
  <si>
    <t>7 COSTS OF EACH PARTNER - 7.2 COSTS of PARTNER x</t>
  </si>
  <si>
    <t>7.2.2  R&amp;D Infrastructure Usage</t>
  </si>
  <si>
    <t>7.2.3 Material costs and cost of supplies</t>
  </si>
  <si>
    <t>7.2.4 Third-party charges</t>
  </si>
  <si>
    <t>7.2.5 Travel costs</t>
  </si>
  <si>
    <t>7.2.6 Patent costs</t>
  </si>
  <si>
    <t>7.2.7 VAT (if not included in former cost items)</t>
  </si>
  <si>
    <t>project:</t>
  </si>
  <si>
    <t>https://ecall.ffg.at</t>
  </si>
  <si>
    <t xml:space="preserve">Detaillierte Informationen zu den förderbaren Kosten erhalten Sie </t>
  </si>
  <si>
    <t>auf der FFG-Homepage:</t>
  </si>
  <si>
    <t>http://www.ffg.at/kostenleitfaden</t>
  </si>
  <si>
    <t>Kostenpostitionen über € 5.000,- müssen aufgeschlüsselt dargestellt werden.</t>
  </si>
  <si>
    <t>Hinweis: Fügen Sie für jeden weiteren Partner ein weiteres Arbeitsblatt hinzu</t>
  </si>
  <si>
    <t>6.4 Start of project (01.MM.YYYY)</t>
  </si>
  <si>
    <t>6.1 Project title (max. 120 characters):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</si>
</sst>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mm/yyyy"/>
    <numFmt numFmtId="173" formatCode="#,##0&quot; €&quot;"/>
    <numFmt numFmtId="174" formatCode="_-* #,##0&quot; €&quot;_-;\-* #,##0&quot; €&quot;_-;_-* &quot;- €&quot;_-;_-@_-"/>
    <numFmt numFmtId="175" formatCode="_-* #,##0&quot; €&quot;_-;\-* #,##0&quot; €&quot;_-;_-* \-??&quot; €&quot;_-;_-@_-"/>
    <numFmt numFmtId="176" formatCode="_-* #,##0.00&quot; €&quot;_-;\-* #,##0.00&quot; €&quot;_-;_-* \-??&quot; €&quot;_-;_-@_-"/>
    <numFmt numFmtId="177" formatCode="dd/m/yyyy;@"/>
    <numFmt numFmtId="178" formatCode="dd/mm/yy;@"/>
    <numFmt numFmtId="179" formatCode="#,##0&quot; €&quot;;[Red]\-#,##0&quot; €&quot;"/>
    <numFmt numFmtId="180" formatCode="#,##0.0"/>
    <numFmt numFmtId="181" formatCode="0.0%"/>
    <numFmt numFmtId="182" formatCode="[$-C07]dddd\,\ dd\.\ mmmm\ yyyy"/>
    <numFmt numFmtId="183" formatCode="_-* #,##0.0&quot; €&quot;_-;\-* #,##0.0&quot; €&quot;_-;_-* \-??&quot; €&quot;_-;_-@_-"/>
    <numFmt numFmtId="184" formatCode="[$-407]dddd\,\ d\.\ mmmm\ yyyy"/>
    <numFmt numFmtId="185" formatCode="_-* #,##0.000&quot; €&quot;_-;\-* #,##0.000&quot; €&quot;_-;_-* \-??&quot; €&quot;_-;_-@_-"/>
    <numFmt numFmtId="186" formatCode="_-* #,##0.0000&quot; €&quot;_-;\-* #,##0.0000&quot; €&quot;_-;_-* \-??&quot; €&quot;_-;_-@_-"/>
  </numFmts>
  <fonts count="19">
    <font>
      <sz val="10"/>
      <name val="Arial"/>
      <family val="0"/>
    </font>
    <font>
      <sz val="8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0"/>
    </font>
    <font>
      <b/>
      <sz val="12"/>
      <color indexed="10"/>
      <name val="Arial"/>
      <family val="2"/>
    </font>
    <font>
      <i/>
      <sz val="8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08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double">
        <color indexed="9"/>
      </left>
      <right style="double">
        <color indexed="9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/>
      <top style="thin">
        <color indexed="8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>
        <color indexed="63"/>
      </left>
      <right style="thin">
        <color indexed="8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9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8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>
        <color indexed="9"/>
      </top>
      <bottom>
        <color indexed="63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0" fillId="0" borderId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ill="0" applyBorder="0" applyAlignment="0" applyProtection="0"/>
  </cellStyleXfs>
  <cellXfs count="299">
    <xf numFmtId="0" fontId="0" fillId="0" borderId="0" xfId="0" applyAlignment="1">
      <alignment/>
    </xf>
    <xf numFmtId="0" fontId="0" fillId="0" borderId="1" xfId="22" applyBorder="1">
      <alignment/>
      <protection/>
    </xf>
    <xf numFmtId="0" fontId="0" fillId="0" borderId="2" xfId="22" applyBorder="1">
      <alignment/>
      <protection/>
    </xf>
    <xf numFmtId="0" fontId="0" fillId="0" borderId="0" xfId="22">
      <alignment/>
      <protection/>
    </xf>
    <xf numFmtId="0" fontId="2" fillId="0" borderId="2" xfId="22" applyFont="1" applyBorder="1" applyAlignment="1">
      <alignment horizontal="left"/>
      <protection/>
    </xf>
    <xf numFmtId="0" fontId="0" fillId="0" borderId="3" xfId="22" applyBorder="1">
      <alignment/>
      <protection/>
    </xf>
    <xf numFmtId="0" fontId="3" fillId="0" borderId="2" xfId="22" applyFont="1" applyBorder="1">
      <alignment/>
      <protection/>
    </xf>
    <xf numFmtId="0" fontId="0" fillId="0" borderId="4" xfId="22" applyBorder="1">
      <alignment/>
      <protection/>
    </xf>
    <xf numFmtId="0" fontId="0" fillId="0" borderId="5" xfId="22" applyBorder="1">
      <alignment/>
      <protection/>
    </xf>
    <xf numFmtId="0" fontId="0" fillId="0" borderId="6" xfId="22" applyBorder="1" applyAlignment="1">
      <alignment horizontal="center"/>
      <protection/>
    </xf>
    <xf numFmtId="0" fontId="0" fillId="0" borderId="7" xfId="22" applyBorder="1">
      <alignment/>
      <protection/>
    </xf>
    <xf numFmtId="0" fontId="0" fillId="0" borderId="2" xfId="0" applyBorder="1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0" fontId="0" fillId="2" borderId="8" xfId="0" applyFont="1" applyFill="1" applyBorder="1" applyAlignment="1" applyProtection="1">
      <alignment horizontal="left"/>
      <protection/>
    </xf>
    <xf numFmtId="0" fontId="8" fillId="2" borderId="9" xfId="0" applyFont="1" applyFill="1" applyBorder="1" applyAlignment="1" applyProtection="1">
      <alignment/>
      <protection/>
    </xf>
    <xf numFmtId="0" fontId="8" fillId="2" borderId="10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0" fillId="2" borderId="8" xfId="0" applyFill="1" applyBorder="1" applyAlignment="1" applyProtection="1">
      <alignment horizontal="left"/>
      <protection/>
    </xf>
    <xf numFmtId="0" fontId="0" fillId="2" borderId="8" xfId="0" applyFill="1" applyBorder="1" applyAlignment="1" applyProtection="1">
      <alignment horizontal="left" vertical="top"/>
      <protection/>
    </xf>
    <xf numFmtId="175" fontId="8" fillId="2" borderId="9" xfId="18" applyNumberFormat="1" applyFont="1" applyFill="1" applyBorder="1" applyAlignment="1" applyProtection="1">
      <alignment horizontal="left"/>
      <protection/>
    </xf>
    <xf numFmtId="0" fontId="5" fillId="0" borderId="11" xfId="0" applyFont="1" applyFill="1" applyBorder="1" applyAlignment="1" applyProtection="1">
      <alignment horizontal="left"/>
      <protection/>
    </xf>
    <xf numFmtId="0" fontId="0" fillId="2" borderId="12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wrapText="1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0" fillId="0" borderId="15" xfId="0" applyNumberFormat="1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left"/>
      <protection locked="0"/>
    </xf>
    <xf numFmtId="3" fontId="0" fillId="0" borderId="15" xfId="0" applyNumberFormat="1" applyFill="1" applyBorder="1" applyAlignment="1" applyProtection="1">
      <alignment horizontal="right"/>
      <protection locked="0"/>
    </xf>
    <xf numFmtId="9" fontId="0" fillId="0" borderId="15" xfId="0" applyNumberFormat="1" applyFill="1" applyBorder="1" applyAlignment="1" applyProtection="1">
      <alignment horizontal="center"/>
      <protection locked="0"/>
    </xf>
    <xf numFmtId="3" fontId="0" fillId="0" borderId="15" xfId="0" applyNumberFormat="1" applyFill="1" applyBorder="1" applyAlignment="1" applyProtection="1">
      <alignment horizontal="right"/>
      <protection/>
    </xf>
    <xf numFmtId="0" fontId="0" fillId="0" borderId="16" xfId="0" applyNumberFormat="1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left"/>
      <protection locked="0"/>
    </xf>
    <xf numFmtId="3" fontId="0" fillId="0" borderId="16" xfId="0" applyNumberFormat="1" applyFill="1" applyBorder="1" applyAlignment="1" applyProtection="1">
      <alignment horizontal="right"/>
      <protection locked="0"/>
    </xf>
    <xf numFmtId="9" fontId="0" fillId="0" borderId="16" xfId="0" applyNumberFormat="1" applyFill="1" applyBorder="1" applyAlignment="1" applyProtection="1">
      <alignment horizontal="center"/>
      <protection locked="0"/>
    </xf>
    <xf numFmtId="3" fontId="0" fillId="0" borderId="16" xfId="0" applyNumberFormat="1" applyFill="1" applyBorder="1" applyAlignment="1" applyProtection="1">
      <alignment horizontal="right"/>
      <protection/>
    </xf>
    <xf numFmtId="0" fontId="0" fillId="0" borderId="17" xfId="0" applyFill="1" applyBorder="1" applyAlignment="1" applyProtection="1">
      <alignment horizontal="center"/>
      <protection/>
    </xf>
    <xf numFmtId="3" fontId="5" fillId="0" borderId="18" xfId="0" applyNumberFormat="1" applyFont="1" applyFill="1" applyBorder="1" applyAlignment="1" applyProtection="1">
      <alignment horizontal="center"/>
      <protection/>
    </xf>
    <xf numFmtId="3" fontId="5" fillId="0" borderId="19" xfId="0" applyNumberFormat="1" applyFont="1" applyFill="1" applyBorder="1" applyAlignment="1" applyProtection="1">
      <alignment horizontal="center"/>
      <protection/>
    </xf>
    <xf numFmtId="3" fontId="0" fillId="0" borderId="20" xfId="0" applyNumberFormat="1" applyFont="1" applyFill="1" applyBorder="1" applyAlignment="1" applyProtection="1">
      <alignment horizontal="right"/>
      <protection/>
    </xf>
    <xf numFmtId="3" fontId="5" fillId="0" borderId="21" xfId="0" applyNumberFormat="1" applyFont="1" applyFill="1" applyBorder="1" applyAlignment="1" applyProtection="1">
      <alignment horizontal="center"/>
      <protection/>
    </xf>
    <xf numFmtId="3" fontId="5" fillId="0" borderId="22" xfId="0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right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Border="1" applyAlignment="1" applyProtection="1">
      <alignment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26" xfId="0" applyNumberFormat="1" applyFont="1" applyFill="1" applyBorder="1" applyAlignment="1" applyProtection="1">
      <alignment horizontal="center"/>
      <protection/>
    </xf>
    <xf numFmtId="0" fontId="5" fillId="0" borderId="27" xfId="0" applyFont="1" applyFill="1" applyBorder="1" applyAlignment="1" applyProtection="1">
      <alignment wrapText="1"/>
      <protection/>
    </xf>
    <xf numFmtId="0" fontId="0" fillId="0" borderId="8" xfId="0" applyNumberFormat="1" applyFill="1" applyBorder="1" applyAlignment="1" applyProtection="1">
      <alignment horizontal="left"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30" xfId="0" applyNumberFormat="1" applyFill="1" applyBorder="1" applyAlignment="1" applyProtection="1">
      <alignment horizontal="left"/>
      <protection locked="0"/>
    </xf>
    <xf numFmtId="0" fontId="0" fillId="0" borderId="31" xfId="0" applyFill="1" applyBorder="1" applyAlignment="1" applyProtection="1">
      <alignment horizontal="center"/>
      <protection/>
    </xf>
    <xf numFmtId="3" fontId="5" fillId="0" borderId="32" xfId="0" applyNumberFormat="1" applyFont="1" applyFill="1" applyBorder="1" applyAlignment="1" applyProtection="1">
      <alignment horizontal="center"/>
      <protection/>
    </xf>
    <xf numFmtId="3" fontId="5" fillId="0" borderId="33" xfId="0" applyNumberFormat="1" applyFont="1" applyFill="1" applyBorder="1" applyAlignment="1" applyProtection="1">
      <alignment horizontal="center"/>
      <protection/>
    </xf>
    <xf numFmtId="3" fontId="5" fillId="0" borderId="34" xfId="0" applyNumberFormat="1" applyFont="1" applyFill="1" applyBorder="1" applyAlignment="1" applyProtection="1">
      <alignment horizontal="center"/>
      <protection/>
    </xf>
    <xf numFmtId="3" fontId="5" fillId="0" borderId="5" xfId="0" applyNumberFormat="1" applyFont="1" applyFill="1" applyBorder="1" applyAlignment="1" applyProtection="1">
      <alignment horizontal="center"/>
      <protection/>
    </xf>
    <xf numFmtId="0" fontId="0" fillId="0" borderId="35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37" xfId="0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/>
      <protection/>
    </xf>
    <xf numFmtId="4" fontId="5" fillId="0" borderId="40" xfId="0" applyNumberFormat="1" applyFont="1" applyFill="1" applyBorder="1" applyAlignment="1" applyProtection="1">
      <alignment/>
      <protection/>
    </xf>
    <xf numFmtId="0" fontId="5" fillId="0" borderId="41" xfId="0" applyFont="1" applyFill="1" applyBorder="1" applyAlignment="1" applyProtection="1">
      <alignment horizontal="left"/>
      <protection/>
    </xf>
    <xf numFmtId="0" fontId="1" fillId="0" borderId="42" xfId="0" applyFont="1" applyFill="1" applyBorder="1" applyAlignment="1" applyProtection="1">
      <alignment horizontal="center" wrapText="1"/>
      <protection/>
    </xf>
    <xf numFmtId="0" fontId="0" fillId="0" borderId="43" xfId="0" applyFill="1" applyBorder="1" applyAlignment="1" applyProtection="1">
      <alignment horizontal="center"/>
      <protection/>
    </xf>
    <xf numFmtId="0" fontId="0" fillId="0" borderId="44" xfId="0" applyFont="1" applyFill="1" applyBorder="1" applyAlignment="1" applyProtection="1">
      <alignment horizontal="center"/>
      <protection/>
    </xf>
    <xf numFmtId="0" fontId="0" fillId="0" borderId="45" xfId="0" applyFill="1" applyBorder="1" applyAlignment="1" applyProtection="1">
      <alignment horizontal="center"/>
      <protection/>
    </xf>
    <xf numFmtId="0" fontId="10" fillId="0" borderId="30" xfId="0" applyFont="1" applyFill="1" applyBorder="1" applyAlignment="1" applyProtection="1">
      <alignment horizontal="left" vertical="top"/>
      <protection/>
    </xf>
    <xf numFmtId="0" fontId="10" fillId="0" borderId="8" xfId="0" applyFont="1" applyFill="1" applyBorder="1" applyAlignment="1" applyProtection="1">
      <alignment wrapText="1"/>
      <protection/>
    </xf>
    <xf numFmtId="3" fontId="10" fillId="0" borderId="8" xfId="0" applyNumberFormat="1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/>
      <protection/>
    </xf>
    <xf numFmtId="0" fontId="6" fillId="0" borderId="31" xfId="0" applyFont="1" applyFill="1" applyBorder="1" applyAlignment="1" applyProtection="1">
      <alignment horizontal="left"/>
      <protection/>
    </xf>
    <xf numFmtId="3" fontId="0" fillId="0" borderId="45" xfId="0" applyNumberForma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2" fontId="0" fillId="2" borderId="0" xfId="0" applyNumberFormat="1" applyFill="1" applyBorder="1" applyAlignment="1" applyProtection="1">
      <alignment/>
      <protection/>
    </xf>
    <xf numFmtId="4" fontId="0" fillId="2" borderId="0" xfId="0" applyNumberFormat="1" applyFill="1" applyBorder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0" fillId="0" borderId="4" xfId="0" applyBorder="1" applyAlignment="1">
      <alignment/>
    </xf>
    <xf numFmtId="0" fontId="0" fillId="0" borderId="46" xfId="0" applyBorder="1" applyAlignment="1">
      <alignment/>
    </xf>
    <xf numFmtId="0" fontId="5" fillId="0" borderId="47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0" fillId="0" borderId="17" xfId="0" applyBorder="1" applyAlignment="1">
      <alignment/>
    </xf>
    <xf numFmtId="0" fontId="5" fillId="0" borderId="51" xfId="0" applyFont="1" applyBorder="1" applyAlignment="1">
      <alignment/>
    </xf>
    <xf numFmtId="0" fontId="0" fillId="0" borderId="42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17" xfId="0" applyBorder="1" applyAlignment="1">
      <alignment/>
    </xf>
    <xf numFmtId="0" fontId="0" fillId="0" borderId="38" xfId="0" applyBorder="1" applyAlignment="1">
      <alignment/>
    </xf>
    <xf numFmtId="0" fontId="8" fillId="0" borderId="30" xfId="0" applyFont="1" applyBorder="1" applyAlignment="1">
      <alignment/>
    </xf>
    <xf numFmtId="0" fontId="0" fillId="0" borderId="21" xfId="0" applyFont="1" applyBorder="1" applyAlignment="1">
      <alignment/>
    </xf>
    <xf numFmtId="9" fontId="0" fillId="0" borderId="17" xfId="0" applyNumberFormat="1" applyFill="1" applyBorder="1" applyAlignment="1" applyProtection="1">
      <alignment horizontal="center"/>
      <protection locked="0"/>
    </xf>
    <xf numFmtId="3" fontId="0" fillId="0" borderId="17" xfId="0" applyNumberFormat="1" applyBorder="1" applyAlignment="1">
      <alignment/>
    </xf>
    <xf numFmtId="0" fontId="0" fillId="0" borderId="55" xfId="22" applyBorder="1">
      <alignment/>
      <protection/>
    </xf>
    <xf numFmtId="0" fontId="0" fillId="0" borderId="0" xfId="22" applyProtection="1">
      <alignment/>
      <protection/>
    </xf>
    <xf numFmtId="0" fontId="4" fillId="0" borderId="0" xfId="22" applyFont="1" applyProtection="1">
      <alignment/>
      <protection/>
    </xf>
    <xf numFmtId="0" fontId="0" fillId="3" borderId="56" xfId="22" applyFill="1" applyBorder="1" applyAlignment="1" applyProtection="1">
      <alignment horizontal="center" vertical="top"/>
      <protection/>
    </xf>
    <xf numFmtId="0" fontId="0" fillId="3" borderId="56" xfId="22" applyFont="1" applyFill="1" applyBorder="1" applyAlignment="1" applyProtection="1">
      <alignment horizontal="left" vertical="top" wrapText="1"/>
      <protection/>
    </xf>
    <xf numFmtId="0" fontId="0" fillId="4" borderId="56" xfId="22" applyFill="1" applyBorder="1" applyAlignment="1" applyProtection="1">
      <alignment horizontal="left" vertical="top" wrapText="1"/>
      <protection/>
    </xf>
    <xf numFmtId="0" fontId="0" fillId="3" borderId="57" xfId="22" applyFill="1" applyBorder="1" applyAlignment="1" applyProtection="1">
      <alignment horizontal="left" vertical="top"/>
      <protection/>
    </xf>
    <xf numFmtId="0" fontId="0" fillId="3" borderId="58" xfId="22" applyFill="1" applyBorder="1" applyAlignment="1" applyProtection="1">
      <alignment horizontal="left" vertical="top"/>
      <protection/>
    </xf>
    <xf numFmtId="0" fontId="0" fillId="3" borderId="59" xfId="22" applyFont="1" applyFill="1" applyBorder="1" applyAlignment="1" applyProtection="1">
      <alignment horizontal="left" vertical="top" wrapText="1"/>
      <protection/>
    </xf>
    <xf numFmtId="0" fontId="0" fillId="4" borderId="60" xfId="22" applyFont="1" applyFill="1" applyBorder="1" applyAlignment="1" applyProtection="1">
      <alignment horizontal="left" vertical="top" wrapText="1"/>
      <protection/>
    </xf>
    <xf numFmtId="0" fontId="0" fillId="4" borderId="61" xfId="22" applyFill="1" applyBorder="1" applyAlignment="1" applyProtection="1">
      <alignment horizontal="left" vertical="top" wrapText="1"/>
      <protection/>
    </xf>
    <xf numFmtId="0" fontId="1" fillId="3" borderId="50" xfId="22" applyFont="1" applyFill="1" applyBorder="1" applyProtection="1">
      <alignment/>
      <protection/>
    </xf>
    <xf numFmtId="0" fontId="0" fillId="5" borderId="50" xfId="22" applyFont="1" applyFill="1" applyBorder="1" applyAlignment="1" applyProtection="1">
      <alignment/>
      <protection locked="0"/>
    </xf>
    <xf numFmtId="0" fontId="0" fillId="5" borderId="50" xfId="22" applyFill="1" applyBorder="1" applyProtection="1">
      <alignment/>
      <protection locked="0"/>
    </xf>
    <xf numFmtId="42" fontId="0" fillId="5" borderId="50" xfId="22" applyNumberFormat="1" applyFill="1" applyBorder="1" applyProtection="1">
      <alignment/>
      <protection locked="0"/>
    </xf>
    <xf numFmtId="9" fontId="0" fillId="4" borderId="50" xfId="22" applyNumberFormat="1" applyFont="1" applyFill="1" applyBorder="1" applyAlignment="1" applyProtection="1">
      <alignment horizontal="right"/>
      <protection/>
    </xf>
    <xf numFmtId="10" fontId="0" fillId="3" borderId="62" xfId="21" applyNumberFormat="1" applyFill="1" applyBorder="1" applyAlignment="1" applyProtection="1">
      <alignment/>
      <protection/>
    </xf>
    <xf numFmtId="42" fontId="0" fillId="3" borderId="63" xfId="22" applyNumberFormat="1" applyFill="1" applyBorder="1" applyProtection="1">
      <alignment/>
      <protection/>
    </xf>
    <xf numFmtId="6" fontId="0" fillId="3" borderId="17" xfId="22" applyNumberFormat="1" applyFont="1" applyFill="1" applyBorder="1" applyAlignment="1" applyProtection="1">
      <alignment horizontal="right"/>
      <protection/>
    </xf>
    <xf numFmtId="6" fontId="0" fillId="4" borderId="64" xfId="22" applyNumberFormat="1" applyFont="1" applyFill="1" applyBorder="1" applyAlignment="1" applyProtection="1">
      <alignment horizontal="right"/>
      <protection/>
    </xf>
    <xf numFmtId="42" fontId="0" fillId="4" borderId="40" xfId="22" applyNumberFormat="1" applyFill="1" applyBorder="1" applyAlignment="1" applyProtection="1">
      <alignment horizontal="right"/>
      <protection/>
    </xf>
    <xf numFmtId="0" fontId="1" fillId="3" borderId="17" xfId="22" applyFont="1" applyFill="1" applyBorder="1" applyProtection="1">
      <alignment/>
      <protection/>
    </xf>
    <xf numFmtId="0" fontId="0" fillId="5" borderId="17" xfId="22" applyFont="1" applyFill="1" applyBorder="1" applyAlignment="1" applyProtection="1">
      <alignment/>
      <protection locked="0"/>
    </xf>
    <xf numFmtId="0" fontId="0" fillId="5" borderId="17" xfId="22" applyFill="1" applyBorder="1" applyProtection="1">
      <alignment/>
      <protection locked="0"/>
    </xf>
    <xf numFmtId="42" fontId="0" fillId="5" borderId="17" xfId="22" applyNumberFormat="1" applyFill="1" applyBorder="1" applyProtection="1">
      <alignment/>
      <protection locked="0"/>
    </xf>
    <xf numFmtId="10" fontId="0" fillId="3" borderId="38" xfId="21" applyNumberFormat="1" applyFill="1" applyBorder="1" applyAlignment="1" applyProtection="1">
      <alignment/>
      <protection/>
    </xf>
    <xf numFmtId="0" fontId="1" fillId="3" borderId="56" xfId="22" applyFont="1" applyFill="1" applyBorder="1" applyProtection="1">
      <alignment/>
      <protection/>
    </xf>
    <xf numFmtId="0" fontId="0" fillId="5" borderId="56" xfId="22" applyFont="1" applyFill="1" applyBorder="1" applyAlignment="1" applyProtection="1">
      <alignment/>
      <protection locked="0"/>
    </xf>
    <xf numFmtId="0" fontId="0" fillId="5" borderId="56" xfId="22" applyFill="1" applyBorder="1" applyProtection="1">
      <alignment/>
      <protection locked="0"/>
    </xf>
    <xf numFmtId="42" fontId="0" fillId="5" borderId="56" xfId="22" applyNumberFormat="1" applyFill="1" applyBorder="1" applyProtection="1">
      <alignment/>
      <protection locked="0"/>
    </xf>
    <xf numFmtId="9" fontId="0" fillId="4" borderId="56" xfId="22" applyNumberFormat="1" applyFont="1" applyFill="1" applyBorder="1" applyAlignment="1" applyProtection="1">
      <alignment horizontal="right"/>
      <protection/>
    </xf>
    <xf numFmtId="10" fontId="0" fillId="3" borderId="57" xfId="21" applyNumberFormat="1" applyFill="1" applyBorder="1" applyAlignment="1" applyProtection="1">
      <alignment/>
      <protection/>
    </xf>
    <xf numFmtId="42" fontId="0" fillId="3" borderId="65" xfId="22" applyNumberFormat="1" applyFill="1" applyBorder="1" applyProtection="1">
      <alignment/>
      <protection/>
    </xf>
    <xf numFmtId="6" fontId="0" fillId="3" borderId="56" xfId="22" applyNumberFormat="1" applyFont="1" applyFill="1" applyBorder="1" applyAlignment="1" applyProtection="1">
      <alignment horizontal="right"/>
      <protection/>
    </xf>
    <xf numFmtId="6" fontId="0" fillId="4" borderId="66" xfId="22" applyNumberFormat="1" applyFont="1" applyFill="1" applyBorder="1" applyAlignment="1" applyProtection="1">
      <alignment horizontal="right"/>
      <protection/>
    </xf>
    <xf numFmtId="42" fontId="0" fillId="4" borderId="65" xfId="22" applyNumberFormat="1" applyFill="1" applyBorder="1" applyAlignment="1" applyProtection="1">
      <alignment horizontal="right"/>
      <protection/>
    </xf>
    <xf numFmtId="0" fontId="0" fillId="3" borderId="0" xfId="22" applyFont="1" applyFill="1" applyBorder="1" applyProtection="1">
      <alignment/>
      <protection/>
    </xf>
    <xf numFmtId="0" fontId="5" fillId="3" borderId="0" xfId="22" applyFont="1" applyFill="1" applyBorder="1" applyAlignment="1" applyProtection="1">
      <alignment/>
      <protection/>
    </xf>
    <xf numFmtId="0" fontId="0" fillId="3" borderId="0" xfId="22" applyFill="1" applyBorder="1" applyProtection="1">
      <alignment/>
      <protection/>
    </xf>
    <xf numFmtId="42" fontId="0" fillId="3" borderId="0" xfId="22" applyNumberFormat="1" applyFill="1" applyBorder="1" applyProtection="1">
      <alignment/>
      <protection/>
    </xf>
    <xf numFmtId="10" fontId="0" fillId="3" borderId="0" xfId="21" applyNumberFormat="1" applyFill="1" applyAlignment="1" applyProtection="1">
      <alignment/>
      <protection/>
    </xf>
    <xf numFmtId="42" fontId="0" fillId="3" borderId="67" xfId="22" applyNumberFormat="1" applyFill="1" applyBorder="1" applyProtection="1">
      <alignment/>
      <protection/>
    </xf>
    <xf numFmtId="6" fontId="12" fillId="3" borderId="0" xfId="22" applyNumberFormat="1" applyFont="1" applyFill="1" applyBorder="1" applyAlignment="1" applyProtection="1">
      <alignment horizontal="right"/>
      <protection/>
    </xf>
    <xf numFmtId="6" fontId="0" fillId="4" borderId="68" xfId="22" applyNumberFormat="1" applyFont="1" applyFill="1" applyBorder="1" applyAlignment="1" applyProtection="1">
      <alignment horizontal="right"/>
      <protection/>
    </xf>
    <xf numFmtId="0" fontId="0" fillId="4" borderId="0" xfId="22" applyFill="1" applyAlignment="1" applyProtection="1">
      <alignment horizontal="right"/>
      <protection/>
    </xf>
    <xf numFmtId="9" fontId="0" fillId="4" borderId="69" xfId="22" applyNumberFormat="1" applyFont="1" applyFill="1" applyBorder="1" applyAlignment="1" applyProtection="1">
      <alignment horizontal="right"/>
      <protection/>
    </xf>
    <xf numFmtId="0" fontId="14" fillId="3" borderId="0" xfId="22" applyFont="1" applyFill="1" applyBorder="1" applyAlignment="1" applyProtection="1">
      <alignment horizontal="right"/>
      <protection/>
    </xf>
    <xf numFmtId="42" fontId="0" fillId="3" borderId="17" xfId="22" applyNumberFormat="1" applyFill="1" applyBorder="1" applyProtection="1">
      <alignment/>
      <protection/>
    </xf>
    <xf numFmtId="9" fontId="0" fillId="4" borderId="17" xfId="22" applyNumberFormat="1" applyFont="1" applyFill="1" applyBorder="1" applyAlignment="1" applyProtection="1">
      <alignment horizontal="right"/>
      <protection/>
    </xf>
    <xf numFmtId="10" fontId="0" fillId="3" borderId="38" xfId="21" applyNumberFormat="1" applyFont="1" applyFill="1" applyBorder="1" applyAlignment="1" applyProtection="1">
      <alignment horizontal="right"/>
      <protection/>
    </xf>
    <xf numFmtId="42" fontId="0" fillId="3" borderId="70" xfId="22" applyNumberFormat="1" applyFill="1" applyBorder="1" applyProtection="1">
      <alignment/>
      <protection/>
    </xf>
    <xf numFmtId="6" fontId="0" fillId="3" borderId="17" xfId="25" applyNumberFormat="1" applyFont="1" applyFill="1" applyBorder="1" applyAlignment="1" applyProtection="1">
      <alignment horizontal="right"/>
      <protection/>
    </xf>
    <xf numFmtId="0" fontId="14" fillId="3" borderId="71" xfId="22" applyFont="1" applyFill="1" applyBorder="1" applyAlignment="1" applyProtection="1">
      <alignment horizontal="right"/>
      <protection/>
    </xf>
    <xf numFmtId="42" fontId="0" fillId="3" borderId="72" xfId="22" applyNumberFormat="1" applyFill="1" applyBorder="1" applyProtection="1">
      <alignment/>
      <protection/>
    </xf>
    <xf numFmtId="9" fontId="0" fillId="4" borderId="72" xfId="22" applyNumberFormat="1" applyFont="1" applyFill="1" applyBorder="1" applyAlignment="1" applyProtection="1">
      <alignment horizontal="right"/>
      <protection/>
    </xf>
    <xf numFmtId="10" fontId="0" fillId="3" borderId="73" xfId="21" applyNumberFormat="1" applyFont="1" applyFill="1" applyBorder="1" applyAlignment="1" applyProtection="1">
      <alignment horizontal="right"/>
      <protection/>
    </xf>
    <xf numFmtId="42" fontId="0" fillId="3" borderId="74" xfId="22" applyNumberFormat="1" applyFill="1" applyBorder="1" applyProtection="1">
      <alignment/>
      <protection/>
    </xf>
    <xf numFmtId="6" fontId="0" fillId="3" borderId="72" xfId="25" applyNumberFormat="1" applyFont="1" applyFill="1" applyBorder="1" applyAlignment="1" applyProtection="1">
      <alignment horizontal="right"/>
      <protection/>
    </xf>
    <xf numFmtId="6" fontId="0" fillId="4" borderId="73" xfId="22" applyNumberFormat="1" applyFont="1" applyFill="1" applyBorder="1" applyAlignment="1" applyProtection="1">
      <alignment horizontal="right"/>
      <protection/>
    </xf>
    <xf numFmtId="42" fontId="0" fillId="4" borderId="74" xfId="22" applyNumberFormat="1" applyFill="1" applyBorder="1" applyAlignment="1" applyProtection="1">
      <alignment horizontal="right"/>
      <protection/>
    </xf>
    <xf numFmtId="0" fontId="1" fillId="0" borderId="0" xfId="22" applyFont="1" applyProtection="1">
      <alignment/>
      <protection/>
    </xf>
    <xf numFmtId="0" fontId="0" fillId="0" borderId="0" xfId="22" applyFill="1" applyProtection="1">
      <alignment/>
      <protection/>
    </xf>
    <xf numFmtId="0" fontId="5" fillId="3" borderId="75" xfId="22" applyFont="1" applyFill="1" applyBorder="1" applyAlignment="1" applyProtection="1">
      <alignment horizontal="right" wrapText="1"/>
      <protection/>
    </xf>
    <xf numFmtId="42" fontId="5" fillId="6" borderId="76" xfId="22" applyNumberFormat="1" applyFont="1" applyFill="1" applyBorder="1" applyProtection="1">
      <alignment/>
      <protection/>
    </xf>
    <xf numFmtId="9" fontId="0" fillId="4" borderId="76" xfId="21" applyFont="1" applyFill="1" applyBorder="1" applyAlignment="1" applyProtection="1">
      <alignment horizontal="right"/>
      <protection/>
    </xf>
    <xf numFmtId="10" fontId="5" fillId="6" borderId="77" xfId="21" applyNumberFormat="1" applyFont="1" applyFill="1" applyBorder="1" applyAlignment="1" applyProtection="1">
      <alignment horizontal="right"/>
      <protection/>
    </xf>
    <xf numFmtId="42" fontId="5" fillId="6" borderId="78" xfId="22" applyNumberFormat="1" applyFont="1" applyFill="1" applyBorder="1" applyProtection="1">
      <alignment/>
      <protection/>
    </xf>
    <xf numFmtId="6" fontId="5" fillId="3" borderId="79" xfId="22" applyNumberFormat="1" applyFont="1" applyFill="1" applyBorder="1" applyAlignment="1" applyProtection="1">
      <alignment horizontal="right"/>
      <protection/>
    </xf>
    <xf numFmtId="6" fontId="5" fillId="4" borderId="80" xfId="22" applyNumberFormat="1" applyFont="1" applyFill="1" applyBorder="1" applyAlignment="1" applyProtection="1">
      <alignment horizontal="right"/>
      <protection/>
    </xf>
    <xf numFmtId="42" fontId="5" fillId="4" borderId="49" xfId="22" applyNumberFormat="1" applyFont="1" applyFill="1" applyBorder="1" applyAlignment="1" applyProtection="1">
      <alignment horizontal="right"/>
      <protection/>
    </xf>
    <xf numFmtId="0" fontId="1" fillId="0" borderId="0" xfId="22" applyFont="1" applyFill="1" applyBorder="1" applyProtection="1">
      <alignment/>
      <protection/>
    </xf>
    <xf numFmtId="0" fontId="5" fillId="0" borderId="0" xfId="22" applyFont="1" applyFill="1" applyBorder="1" applyAlignment="1" applyProtection="1">
      <alignment wrapText="1"/>
      <protection/>
    </xf>
    <xf numFmtId="42" fontId="0" fillId="0" borderId="0" xfId="22" applyNumberFormat="1" applyFill="1" applyBorder="1" applyProtection="1">
      <alignment/>
      <protection/>
    </xf>
    <xf numFmtId="0" fontId="0" fillId="0" borderId="0" xfId="22" applyFill="1" applyBorder="1" applyProtection="1">
      <alignment/>
      <protection/>
    </xf>
    <xf numFmtId="9" fontId="6" fillId="0" borderId="0" xfId="22" applyNumberFormat="1" applyFont="1" applyFill="1" applyBorder="1" applyAlignment="1" applyProtection="1">
      <alignment horizontal="center"/>
      <protection/>
    </xf>
    <xf numFmtId="6" fontId="6" fillId="0" borderId="0" xfId="22" applyNumberFormat="1" applyFont="1" applyFill="1" applyBorder="1" applyAlignment="1" applyProtection="1">
      <alignment horizontal="center"/>
      <protection/>
    </xf>
    <xf numFmtId="6" fontId="15" fillId="0" borderId="0" xfId="22" applyNumberFormat="1" applyFont="1" applyFill="1" applyBorder="1" applyAlignment="1" applyProtection="1">
      <alignment horizontal="center"/>
      <protection/>
    </xf>
    <xf numFmtId="0" fontId="0" fillId="0" borderId="0" xfId="22" applyAlignment="1" applyProtection="1">
      <alignment vertical="top"/>
      <protection/>
    </xf>
    <xf numFmtId="0" fontId="16" fillId="0" borderId="0" xfId="22" applyFont="1" applyProtection="1">
      <alignment/>
      <protection/>
    </xf>
    <xf numFmtId="42" fontId="0" fillId="5" borderId="17" xfId="22" applyNumberFormat="1" applyFont="1" applyFill="1" applyBorder="1" applyProtection="1">
      <alignment/>
      <protection locked="0"/>
    </xf>
    <xf numFmtId="0" fontId="5" fillId="2" borderId="8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81" xfId="0" applyFont="1" applyFill="1" applyBorder="1" applyAlignment="1" applyProtection="1">
      <alignment/>
      <protection/>
    </xf>
    <xf numFmtId="3" fontId="0" fillId="2" borderId="8" xfId="0" applyNumberFormat="1" applyFill="1" applyBorder="1" applyAlignment="1" applyProtection="1">
      <alignment/>
      <protection/>
    </xf>
    <xf numFmtId="175" fontId="0" fillId="0" borderId="15" xfId="18" applyNumberFormat="1" applyFill="1" applyBorder="1" applyAlignment="1" applyProtection="1">
      <alignment/>
      <protection/>
    </xf>
    <xf numFmtId="175" fontId="0" fillId="0" borderId="16" xfId="18" applyNumberFormat="1" applyFill="1" applyBorder="1" applyAlignment="1" applyProtection="1">
      <alignment/>
      <protection/>
    </xf>
    <xf numFmtId="175" fontId="0" fillId="0" borderId="23" xfId="18" applyNumberFormat="1" applyFill="1" applyBorder="1" applyAlignment="1" applyProtection="1">
      <alignment/>
      <protection/>
    </xf>
    <xf numFmtId="2" fontId="0" fillId="0" borderId="30" xfId="0" applyNumberFormat="1" applyFill="1" applyBorder="1" applyAlignment="1" applyProtection="1">
      <alignment horizontal="right"/>
      <protection/>
    </xf>
    <xf numFmtId="0" fontId="5" fillId="0" borderId="82" xfId="0" applyFont="1" applyFill="1" applyBorder="1" applyAlignment="1" applyProtection="1">
      <alignment horizontal="center"/>
      <protection/>
    </xf>
    <xf numFmtId="0" fontId="0" fillId="7" borderId="0" xfId="0" applyFont="1" applyFill="1" applyAlignment="1" applyProtection="1">
      <alignment horizontal="left" vertical="top"/>
      <protection/>
    </xf>
    <xf numFmtId="0" fontId="0" fillId="8" borderId="0" xfId="0" applyFont="1" applyFill="1" applyAlignment="1" applyProtection="1">
      <alignment/>
      <protection/>
    </xf>
    <xf numFmtId="0" fontId="9" fillId="8" borderId="0" xfId="0" applyFont="1" applyFill="1" applyAlignment="1" applyProtection="1">
      <alignment/>
      <protection/>
    </xf>
    <xf numFmtId="0" fontId="0" fillId="8" borderId="0" xfId="0" applyFill="1" applyAlignment="1" applyProtection="1">
      <alignment/>
      <protection/>
    </xf>
    <xf numFmtId="0" fontId="11" fillId="8" borderId="0" xfId="19" applyFill="1" applyAlignment="1" applyProtection="1">
      <alignment/>
      <protection/>
    </xf>
    <xf numFmtId="0" fontId="4" fillId="0" borderId="1" xfId="22" applyFont="1" applyBorder="1" applyAlignment="1">
      <alignment horizontal="left" wrapText="1"/>
      <protection/>
    </xf>
    <xf numFmtId="49" fontId="3" fillId="0" borderId="1" xfId="22" applyNumberFormat="1" applyFont="1" applyBorder="1" applyAlignment="1">
      <alignment horizontal="left" vertical="center" wrapText="1"/>
      <protection/>
    </xf>
    <xf numFmtId="49" fontId="3" fillId="0" borderId="83" xfId="22" applyNumberFormat="1" applyFont="1" applyBorder="1" applyAlignment="1">
      <alignment horizontal="left" vertical="center" wrapText="1"/>
      <protection/>
    </xf>
    <xf numFmtId="49" fontId="3" fillId="0" borderId="3" xfId="22" applyNumberFormat="1" applyFont="1" applyBorder="1" applyAlignment="1">
      <alignment horizontal="left" vertical="center" wrapText="1"/>
      <protection/>
    </xf>
    <xf numFmtId="0" fontId="0" fillId="0" borderId="8" xfId="22" applyFont="1" applyBorder="1" applyAlignment="1">
      <alignment/>
      <protection/>
    </xf>
    <xf numFmtId="10" fontId="6" fillId="0" borderId="8" xfId="22" applyNumberFormat="1" applyFont="1" applyFill="1" applyBorder="1" applyAlignment="1">
      <alignment horizontal="center"/>
      <protection/>
    </xf>
    <xf numFmtId="0" fontId="0" fillId="0" borderId="18" xfId="22" applyBorder="1" applyAlignment="1">
      <alignment horizontal="center"/>
      <protection/>
    </xf>
    <xf numFmtId="0" fontId="5" fillId="0" borderId="30" xfId="22" applyFont="1" applyBorder="1" applyAlignment="1">
      <alignment horizontal="left"/>
      <protection/>
    </xf>
    <xf numFmtId="0" fontId="5" fillId="0" borderId="9" xfId="22" applyFont="1" applyBorder="1" applyAlignment="1">
      <alignment horizontal="left"/>
      <protection/>
    </xf>
    <xf numFmtId="0" fontId="5" fillId="0" borderId="10" xfId="22" applyFont="1" applyBorder="1" applyAlignment="1">
      <alignment horizontal="left"/>
      <protection/>
    </xf>
    <xf numFmtId="0" fontId="0" fillId="0" borderId="8" xfId="22" applyBorder="1" applyAlignment="1">
      <alignment horizontal="left"/>
      <protection/>
    </xf>
    <xf numFmtId="0" fontId="5" fillId="0" borderId="8" xfId="22" applyFont="1" applyBorder="1" applyAlignment="1">
      <alignment/>
      <protection/>
    </xf>
    <xf numFmtId="173" fontId="10" fillId="0" borderId="8" xfId="22" applyNumberFormat="1" applyFont="1" applyFill="1" applyBorder="1" applyAlignment="1">
      <alignment horizontal="center"/>
      <protection/>
    </xf>
    <xf numFmtId="0" fontId="0" fillId="0" borderId="8" xfId="22" applyBorder="1" applyAlignment="1">
      <alignment/>
      <protection/>
    </xf>
    <xf numFmtId="173" fontId="6" fillId="0" borderId="8" xfId="22" applyNumberFormat="1" applyFont="1" applyFill="1" applyBorder="1" applyAlignment="1">
      <alignment horizontal="center"/>
      <protection/>
    </xf>
    <xf numFmtId="0" fontId="5" fillId="0" borderId="8" xfId="22" applyFont="1" applyBorder="1" applyAlignment="1">
      <alignment horizontal="left"/>
      <protection/>
    </xf>
    <xf numFmtId="0" fontId="10" fillId="0" borderId="8" xfId="22" applyFont="1" applyFill="1" applyBorder="1" applyAlignment="1">
      <alignment horizontal="left" wrapText="1"/>
      <protection/>
    </xf>
    <xf numFmtId="14" fontId="10" fillId="0" borderId="17" xfId="22" applyNumberFormat="1" applyFont="1" applyFill="1" applyBorder="1" applyAlignment="1">
      <alignment horizontal="center"/>
      <protection/>
    </xf>
    <xf numFmtId="1" fontId="10" fillId="0" borderId="17" xfId="22" applyNumberFormat="1" applyFont="1" applyFill="1" applyBorder="1" applyAlignment="1">
      <alignment horizontal="center"/>
      <protection/>
    </xf>
    <xf numFmtId="14" fontId="6" fillId="0" borderId="17" xfId="22" applyNumberFormat="1" applyFont="1" applyFill="1" applyBorder="1" applyAlignment="1">
      <alignment horizontal="center"/>
      <protection/>
    </xf>
    <xf numFmtId="0" fontId="0" fillId="0" borderId="45" xfId="22" applyBorder="1" applyAlignment="1">
      <alignment horizontal="center"/>
      <protection/>
    </xf>
    <xf numFmtId="0" fontId="0" fillId="0" borderId="37" xfId="22" applyBorder="1" applyAlignment="1">
      <alignment horizontal="center"/>
      <protection/>
    </xf>
    <xf numFmtId="0" fontId="18" fillId="0" borderId="17" xfId="22" applyFont="1" applyBorder="1" applyAlignment="1">
      <alignment horizontal="center"/>
      <protection/>
    </xf>
    <xf numFmtId="0" fontId="5" fillId="0" borderId="84" xfId="22" applyFont="1" applyBorder="1" applyAlignment="1">
      <alignment horizontal="center"/>
      <protection/>
    </xf>
    <xf numFmtId="0" fontId="5" fillId="0" borderId="13" xfId="22" applyFont="1" applyBorder="1" applyAlignment="1">
      <alignment horizontal="center"/>
      <protection/>
    </xf>
    <xf numFmtId="0" fontId="0" fillId="0" borderId="85" xfId="22" applyFont="1" applyBorder="1" applyAlignment="1">
      <alignment horizontal="center"/>
      <protection/>
    </xf>
    <xf numFmtId="0" fontId="0" fillId="0" borderId="86" xfId="22" applyFont="1" applyBorder="1" applyAlignment="1">
      <alignment horizontal="center"/>
      <protection/>
    </xf>
    <xf numFmtId="172" fontId="10" fillId="0" borderId="8" xfId="22" applyNumberFormat="1" applyFont="1" applyFill="1" applyBorder="1" applyAlignment="1">
      <alignment horizontal="center"/>
      <protection/>
    </xf>
    <xf numFmtId="1" fontId="10" fillId="0" borderId="8" xfId="22" applyNumberFormat="1" applyFont="1" applyFill="1" applyBorder="1" applyAlignment="1">
      <alignment horizontal="center"/>
      <protection/>
    </xf>
    <xf numFmtId="0" fontId="0" fillId="0" borderId="5" xfId="22" applyBorder="1" applyAlignment="1">
      <alignment horizontal="center"/>
      <protection/>
    </xf>
    <xf numFmtId="0" fontId="11" fillId="0" borderId="2" xfId="19" applyBorder="1" applyAlignment="1">
      <alignment horizontal="left" vertical="top" wrapText="1"/>
    </xf>
    <xf numFmtId="0" fontId="0" fillId="0" borderId="2" xfId="22" applyFont="1" applyBorder="1" applyAlignment="1">
      <alignment horizontal="left" vertical="top" wrapText="1"/>
      <protection/>
    </xf>
    <xf numFmtId="0" fontId="4" fillId="0" borderId="83" xfId="22" applyFont="1" applyBorder="1" applyAlignment="1">
      <alignment horizontal="left" wrapText="1"/>
      <protection/>
    </xf>
    <xf numFmtId="0" fontId="4" fillId="0" borderId="3" xfId="22" applyFont="1" applyBorder="1" applyAlignment="1">
      <alignment horizontal="left" wrapText="1"/>
      <protection/>
    </xf>
    <xf numFmtId="0" fontId="5" fillId="0" borderId="2" xfId="22" applyFont="1" applyBorder="1" applyAlignment="1">
      <alignment horizontal="left"/>
      <protection/>
    </xf>
    <xf numFmtId="0" fontId="0" fillId="0" borderId="0" xfId="22" applyBorder="1" applyAlignment="1">
      <alignment horizontal="center"/>
      <protection/>
    </xf>
    <xf numFmtId="0" fontId="5" fillId="0" borderId="1" xfId="0" applyFont="1" applyBorder="1" applyAlignment="1">
      <alignment horizontal="left"/>
    </xf>
    <xf numFmtId="0" fontId="8" fillId="2" borderId="8" xfId="0" applyFont="1" applyFill="1" applyBorder="1" applyAlignment="1" applyProtection="1">
      <alignment/>
      <protection/>
    </xf>
    <xf numFmtId="0" fontId="5" fillId="0" borderId="28" xfId="0" applyFont="1" applyFill="1" applyBorder="1" applyAlignment="1" applyProtection="1">
      <alignment horizontal="left"/>
      <protection/>
    </xf>
    <xf numFmtId="0" fontId="5" fillId="0" borderId="23" xfId="0" applyFont="1" applyFill="1" applyBorder="1" applyAlignment="1" applyProtection="1">
      <alignment horizontal="left"/>
      <protection/>
    </xf>
    <xf numFmtId="177" fontId="0" fillId="0" borderId="30" xfId="0" applyNumberFormat="1" applyFill="1" applyBorder="1" applyAlignment="1" applyProtection="1">
      <alignment horizontal="center"/>
      <protection locked="0"/>
    </xf>
    <xf numFmtId="177" fontId="0" fillId="0" borderId="10" xfId="0" applyNumberForma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left"/>
      <protection/>
    </xf>
    <xf numFmtId="0" fontId="5" fillId="0" borderId="87" xfId="0" applyFont="1" applyFill="1" applyBorder="1" applyAlignment="1" applyProtection="1">
      <alignment horizontal="left"/>
      <protection/>
    </xf>
    <xf numFmtId="0" fontId="5" fillId="0" borderId="88" xfId="0" applyFont="1" applyFill="1" applyBorder="1" applyAlignment="1" applyProtection="1">
      <alignment horizontal="left"/>
      <protection/>
    </xf>
    <xf numFmtId="0" fontId="5" fillId="0" borderId="89" xfId="0" applyFont="1" applyFill="1" applyBorder="1" applyAlignment="1" applyProtection="1">
      <alignment horizontal="left"/>
      <protection/>
    </xf>
    <xf numFmtId="0" fontId="5" fillId="0" borderId="90" xfId="0" applyFont="1" applyFill="1" applyBorder="1" applyAlignment="1" applyProtection="1">
      <alignment horizontal="left"/>
      <protection/>
    </xf>
    <xf numFmtId="0" fontId="5" fillId="0" borderId="88" xfId="0" applyFont="1" applyFill="1" applyBorder="1" applyAlignment="1" applyProtection="1">
      <alignment horizontal="center" wrapText="1"/>
      <protection/>
    </xf>
    <xf numFmtId="0" fontId="5" fillId="0" borderId="90" xfId="0" applyFont="1" applyFill="1" applyBorder="1" applyAlignment="1" applyProtection="1">
      <alignment horizontal="center" wrapText="1"/>
      <protection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91" xfId="0" applyFill="1" applyBorder="1" applyAlignment="1" applyProtection="1">
      <alignment horizontal="center"/>
      <protection locked="0"/>
    </xf>
    <xf numFmtId="3" fontId="0" fillId="0" borderId="9" xfId="0" applyNumberFormat="1" applyFill="1" applyBorder="1" applyAlignment="1" applyProtection="1">
      <alignment horizontal="center"/>
      <protection locked="0"/>
    </xf>
    <xf numFmtId="3" fontId="0" fillId="0" borderId="10" xfId="0" applyNumberFormat="1" applyFill="1" applyBorder="1" applyAlignment="1" applyProtection="1">
      <alignment horizontal="center"/>
      <protection locked="0"/>
    </xf>
    <xf numFmtId="177" fontId="0" fillId="0" borderId="38" xfId="0" applyNumberFormat="1" applyFill="1" applyBorder="1" applyAlignment="1" applyProtection="1">
      <alignment horizontal="center"/>
      <protection locked="0"/>
    </xf>
    <xf numFmtId="177" fontId="0" fillId="0" borderId="39" xfId="0" applyNumberFormat="1" applyFill="1" applyBorder="1" applyAlignment="1" applyProtection="1">
      <alignment horizontal="center"/>
      <protection locked="0"/>
    </xf>
    <xf numFmtId="177" fontId="0" fillId="0" borderId="40" xfId="0" applyNumberFormat="1" applyFill="1" applyBorder="1" applyAlignment="1" applyProtection="1">
      <alignment horizontal="center"/>
      <protection locked="0"/>
    </xf>
    <xf numFmtId="0" fontId="5" fillId="0" borderId="92" xfId="0" applyFont="1" applyFill="1" applyBorder="1" applyAlignment="1" applyProtection="1">
      <alignment horizontal="left" wrapText="1"/>
      <protection/>
    </xf>
    <xf numFmtId="0" fontId="5" fillId="0" borderId="93" xfId="0" applyFont="1" applyFill="1" applyBorder="1" applyAlignment="1" applyProtection="1">
      <alignment horizontal="left" wrapText="1"/>
      <protection/>
    </xf>
    <xf numFmtId="0" fontId="5" fillId="0" borderId="94" xfId="0" applyFont="1" applyFill="1" applyBorder="1" applyAlignment="1" applyProtection="1">
      <alignment horizontal="left" wrapText="1"/>
      <protection/>
    </xf>
    <xf numFmtId="0" fontId="5" fillId="0" borderId="95" xfId="0" applyFont="1" applyFill="1" applyBorder="1" applyAlignment="1" applyProtection="1">
      <alignment horizontal="left" wrapText="1"/>
      <protection/>
    </xf>
    <xf numFmtId="0" fontId="5" fillId="0" borderId="96" xfId="0" applyFont="1" applyFill="1" applyBorder="1" applyAlignment="1" applyProtection="1">
      <alignment horizontal="left" wrapText="1"/>
      <protection/>
    </xf>
    <xf numFmtId="0" fontId="0" fillId="0" borderId="10" xfId="0" applyFill="1" applyBorder="1" applyAlignment="1" applyProtection="1">
      <alignment horizontal="center"/>
      <protection locked="0"/>
    </xf>
    <xf numFmtId="178" fontId="0" fillId="0" borderId="30" xfId="0" applyNumberFormat="1" applyFill="1" applyBorder="1" applyAlignment="1" applyProtection="1">
      <alignment horizontal="center"/>
      <protection locked="0"/>
    </xf>
    <xf numFmtId="178" fontId="0" fillId="0" borderId="10" xfId="0" applyNumberFormat="1" applyFill="1" applyBorder="1" applyAlignment="1" applyProtection="1">
      <alignment horizontal="center"/>
      <protection locked="0"/>
    </xf>
    <xf numFmtId="0" fontId="5" fillId="2" borderId="30" xfId="0" applyFont="1" applyFill="1" applyBorder="1" applyAlignment="1" applyProtection="1">
      <alignment horizontal="left" vertical="center" wrapText="1"/>
      <protection/>
    </xf>
    <xf numFmtId="0" fontId="5" fillId="2" borderId="10" xfId="0" applyFont="1" applyFill="1" applyBorder="1" applyAlignment="1" applyProtection="1">
      <alignment horizontal="left" vertical="center" wrapText="1"/>
      <protection/>
    </xf>
    <xf numFmtId="0" fontId="0" fillId="0" borderId="38" xfId="0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97" xfId="0" applyFont="1" applyBorder="1" applyAlignment="1">
      <alignment horizontal="left"/>
    </xf>
    <xf numFmtId="0" fontId="0" fillId="0" borderId="98" xfId="0" applyFont="1" applyBorder="1" applyAlignment="1">
      <alignment horizontal="left"/>
    </xf>
    <xf numFmtId="0" fontId="8" fillId="0" borderId="97" xfId="0" applyFont="1" applyBorder="1" applyAlignment="1">
      <alignment horizontal="center"/>
    </xf>
    <xf numFmtId="0" fontId="0" fillId="0" borderId="98" xfId="0" applyFont="1" applyBorder="1" applyAlignment="1">
      <alignment horizontal="center"/>
    </xf>
    <xf numFmtId="0" fontId="13" fillId="3" borderId="99" xfId="22" applyFont="1" applyFill="1" applyBorder="1" applyAlignment="1" applyProtection="1">
      <alignment horizontal="center" vertical="center" wrapText="1"/>
      <protection/>
    </xf>
    <xf numFmtId="0" fontId="13" fillId="3" borderId="100" xfId="22" applyFont="1" applyFill="1" applyBorder="1" applyAlignment="1" applyProtection="1">
      <alignment horizontal="center" vertical="center" wrapText="1"/>
      <protection/>
    </xf>
    <xf numFmtId="0" fontId="13" fillId="3" borderId="101" xfId="22" applyFont="1" applyFill="1" applyBorder="1" applyAlignment="1" applyProtection="1">
      <alignment horizontal="center" vertical="center" wrapText="1"/>
      <protection/>
    </xf>
    <xf numFmtId="0" fontId="13" fillId="3" borderId="102" xfId="22" applyFont="1" applyFill="1" applyBorder="1" applyAlignment="1" applyProtection="1">
      <alignment horizontal="center" vertical="center" wrapText="1"/>
      <protection/>
    </xf>
    <xf numFmtId="0" fontId="13" fillId="3" borderId="62" xfId="22" applyFont="1" applyFill="1" applyBorder="1" applyAlignment="1" applyProtection="1">
      <alignment horizontal="center" vertical="center" wrapText="1"/>
      <protection/>
    </xf>
    <xf numFmtId="0" fontId="13" fillId="3" borderId="49" xfId="22" applyFont="1" applyFill="1" applyBorder="1" applyAlignment="1" applyProtection="1">
      <alignment horizontal="center" vertical="center" wrapText="1"/>
      <protection/>
    </xf>
    <xf numFmtId="0" fontId="5" fillId="0" borderId="103" xfId="0" applyFont="1" applyBorder="1" applyAlignment="1">
      <alignment horizontal="center" wrapText="1"/>
    </xf>
    <xf numFmtId="0" fontId="5" fillId="0" borderId="62" xfId="0" applyFont="1" applyBorder="1" applyAlignment="1">
      <alignment horizontal="center" wrapText="1"/>
    </xf>
    <xf numFmtId="0" fontId="5" fillId="0" borderId="104" xfId="0" applyFont="1" applyBorder="1" applyAlignment="1">
      <alignment horizontal="center" wrapText="1"/>
    </xf>
    <xf numFmtId="0" fontId="5" fillId="0" borderId="50" xfId="0" applyFont="1" applyBorder="1" applyAlignment="1">
      <alignment horizontal="center" wrapText="1"/>
    </xf>
    <xf numFmtId="0" fontId="5" fillId="0" borderId="1" xfId="0" applyFont="1" applyBorder="1" applyAlignment="1">
      <alignment/>
    </xf>
    <xf numFmtId="0" fontId="0" fillId="0" borderId="83" xfId="0" applyBorder="1" applyAlignment="1">
      <alignment/>
    </xf>
    <xf numFmtId="0" fontId="0" fillId="0" borderId="3" xfId="0" applyBorder="1" applyAlignment="1">
      <alignment/>
    </xf>
    <xf numFmtId="0" fontId="5" fillId="0" borderId="51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105" xfId="0" applyFont="1" applyBorder="1" applyAlignment="1">
      <alignment horizontal="left"/>
    </xf>
    <xf numFmtId="0" fontId="0" fillId="0" borderId="106" xfId="0" applyFont="1" applyBorder="1" applyAlignment="1">
      <alignment horizontal="left"/>
    </xf>
    <xf numFmtId="0" fontId="0" fillId="0" borderId="107" xfId="0" applyFont="1" applyBorder="1" applyAlignment="1">
      <alignment horizontal="left"/>
    </xf>
    <xf numFmtId="0" fontId="8" fillId="0" borderId="106" xfId="0" applyFont="1" applyBorder="1" applyAlignment="1">
      <alignment horizontal="center"/>
    </xf>
    <xf numFmtId="0" fontId="0" fillId="0" borderId="107" xfId="0" applyFont="1" applyBorder="1" applyAlignment="1">
      <alignment horizontal="center"/>
    </xf>
    <xf numFmtId="0" fontId="0" fillId="0" borderId="17" xfId="0" applyBorder="1" applyAlignment="1">
      <alignment/>
    </xf>
    <xf numFmtId="0" fontId="5" fillId="0" borderId="5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105" xfId="0" applyFont="1" applyBorder="1" applyAlignment="1">
      <alignment/>
    </xf>
    <xf numFmtId="0" fontId="0" fillId="0" borderId="38" xfId="0" applyBorder="1" applyAlignment="1">
      <alignment/>
    </xf>
    <xf numFmtId="0" fontId="0" fillId="0" borderId="40" xfId="0" applyBorder="1" applyAlignment="1">
      <alignment/>
    </xf>
  </cellXfs>
  <cellStyles count="12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Prozent_Formular_CoopResearch_Proposal_PartB_FIT-IT" xfId="21"/>
    <cellStyle name="Standard_Formular_CoopResearch_Proposal_PartB_FIT-IT" xfId="22"/>
    <cellStyle name="Currency" xfId="23"/>
    <cellStyle name="Currency [0]" xfId="24"/>
    <cellStyle name="Währung_Formular_CoopResearch_Proposal_PartB_FIT-I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1</xdr:row>
      <xdr:rowOff>9525</xdr:rowOff>
    </xdr:to>
    <xdr:pic>
      <xdr:nvPicPr>
        <xdr:cNvPr id="1" name="Picture 51"/>
        <xdr:cNvPicPr preferRelativeResize="1">
          <a:picLocks noChangeAspect="1"/>
        </xdr:cNvPicPr>
      </xdr:nvPicPr>
      <xdr:blipFill>
        <a:blip r:embed="rId1"/>
        <a:srcRect r="76649" b="-2127"/>
        <a:stretch>
          <a:fillRect/>
        </a:stretch>
      </xdr:blipFill>
      <xdr:spPr>
        <a:xfrm>
          <a:off x="0" y="0"/>
          <a:ext cx="1524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FRJ\Lokale%20Einstellungen\Temporary%20Internet%20Files\Content.IE5\WH23GP67\AntragAbrechnung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KEP\LOKALE~1\Temp\FIT-IT-FormCoopResearchProposalPartB20080905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xls__xls__xls__xls__xls__xls__xls__xls__xls__xls__xls__xls__xls__xls__xls__xls__xls__xls__xls__xls__xls__xls__xls__xls__xls__xls__xls__xls__xls__xls__xls__xls__xls__xls__xls__xls__xls__xls__xls__xls__xls_GENEHMIGTE KOSTEN"/>
      <sheetName val="_xls__xls__xls__xls__xls__xls__xls__xls__xls__xls__xls__xls__xls__xls__xls__xls__xls__xls__xls__xls__xls__xls__xls__xls__xls__xls__xls__xls__xls__xls__xls__xls__xls__xls__xls__xls__xls__xls__xls__xls__xls__xls_GENEHMIGTE KOSTEN"/>
      <sheetName val="_xls__xls__xls__xls__xls__xls__xls__xls__xls__xls__xls__xls__xls__xls__xls__xls__xls__xls__xls__xls__xls__xls__xls__xls__xls__xls__xls__xls__xls__xls__xls__xls__xls__xls__xls__xls__xls__xls__xls__xls__xls__xls__xls_GENEHMIGTE KOST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 Key data"/>
      <sheetName val="8.1 Costs Coordinator"/>
      <sheetName val="8.2 Costs Partner x"/>
      <sheetName val="9 Funding Calculation"/>
      <sheetName val="10.1 Other projec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all.ffg.at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fg.at/kostenleitfaden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fg.at/kostenleitfaden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64"/>
  <sheetViews>
    <sheetView tabSelected="1" workbookViewId="0" topLeftCell="A1">
      <selection activeCell="B10" sqref="B10:G10"/>
    </sheetView>
  </sheetViews>
  <sheetFormatPr defaultColWidth="11.421875" defaultRowHeight="12.75"/>
  <cols>
    <col min="1" max="1" width="11.421875" style="3" customWidth="1"/>
    <col min="2" max="5" width="13.7109375" style="3" customWidth="1"/>
    <col min="6" max="6" width="14.00390625" style="3" customWidth="1"/>
    <col min="7" max="7" width="13.7109375" style="3" customWidth="1"/>
    <col min="8" max="16384" width="11.421875" style="3" customWidth="1"/>
  </cols>
  <sheetData>
    <row r="1" spans="1:54" ht="40.5" customHeight="1">
      <c r="A1" s="1"/>
      <c r="B1" s="229"/>
      <c r="C1" s="229"/>
      <c r="D1" s="229"/>
      <c r="E1" s="229"/>
      <c r="F1" s="229"/>
      <c r="G1" s="22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56.25" customHeight="1">
      <c r="A2" s="1"/>
      <c r="B2" s="230" t="s">
        <v>109</v>
      </c>
      <c r="C2" s="231"/>
      <c r="D2" s="231"/>
      <c r="E2" s="231"/>
      <c r="F2" s="231"/>
      <c r="G2" s="23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67.5" customHeight="1">
      <c r="A3" s="1"/>
      <c r="B3" s="4" t="s">
        <v>36</v>
      </c>
      <c r="C3" s="2"/>
      <c r="D3" s="2"/>
      <c r="E3" s="2"/>
      <c r="F3" s="2"/>
      <c r="G3" s="2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23" ht="38.25" customHeight="1">
      <c r="A4" s="2"/>
      <c r="B4" s="201" t="s">
        <v>42</v>
      </c>
      <c r="C4" s="202"/>
      <c r="D4" s="202"/>
      <c r="E4" s="202"/>
      <c r="F4" s="202"/>
      <c r="G4" s="20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33" customHeight="1">
      <c r="A5" s="1"/>
      <c r="B5" s="6" t="s">
        <v>35</v>
      </c>
      <c r="C5" s="2"/>
      <c r="D5" s="2"/>
      <c r="E5" s="2"/>
      <c r="F5" s="2"/>
      <c r="G5" s="2"/>
      <c r="H5" s="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52.5" customHeight="1">
      <c r="A6" s="1"/>
      <c r="B6" s="200" t="s">
        <v>43</v>
      </c>
      <c r="C6" s="232"/>
      <c r="D6" s="232"/>
      <c r="E6" s="232"/>
      <c r="F6" s="232"/>
      <c r="G6" s="233"/>
      <c r="H6" s="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24" customHeight="1">
      <c r="A7" s="1"/>
      <c r="B7" s="6"/>
      <c r="C7" s="2"/>
      <c r="D7" s="2"/>
      <c r="E7" s="2"/>
      <c r="F7" s="2"/>
      <c r="G7" s="2"/>
      <c r="H7" s="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2.75">
      <c r="A8" s="2"/>
      <c r="B8" s="234" t="s">
        <v>0</v>
      </c>
      <c r="C8" s="234"/>
      <c r="D8" s="234"/>
      <c r="E8" s="234"/>
      <c r="F8" s="234"/>
      <c r="G8" s="23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2.75">
      <c r="A9" s="2"/>
      <c r="B9" s="235"/>
      <c r="C9" s="235"/>
      <c r="D9" s="235"/>
      <c r="E9" s="235"/>
      <c r="F9" s="235"/>
      <c r="G9" s="23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2.75">
      <c r="A10" s="1"/>
      <c r="B10" s="215" t="s">
        <v>116</v>
      </c>
      <c r="C10" s="215"/>
      <c r="D10" s="215"/>
      <c r="E10" s="215"/>
      <c r="F10" s="215"/>
      <c r="G10" s="215"/>
      <c r="H10" s="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29.25" customHeight="1">
      <c r="A11" s="1"/>
      <c r="B11" s="216"/>
      <c r="C11" s="216"/>
      <c r="D11" s="216"/>
      <c r="E11" s="216"/>
      <c r="F11" s="216"/>
      <c r="G11" s="216"/>
      <c r="H11" s="5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2.75">
      <c r="A12" s="1"/>
      <c r="B12" s="206"/>
      <c r="C12" s="206"/>
      <c r="D12" s="206"/>
      <c r="E12" s="206"/>
      <c r="F12" s="206"/>
      <c r="G12" s="206"/>
      <c r="H12" s="5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2.75">
      <c r="A13" s="1"/>
      <c r="B13" s="215" t="s">
        <v>1</v>
      </c>
      <c r="C13" s="215"/>
      <c r="D13" s="215"/>
      <c r="E13" s="215" t="s">
        <v>2</v>
      </c>
      <c r="F13" s="215"/>
      <c r="G13" s="215"/>
      <c r="H13" s="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5.75">
      <c r="A14" s="1"/>
      <c r="B14" s="227"/>
      <c r="C14" s="227"/>
      <c r="D14" s="227"/>
      <c r="E14" s="228"/>
      <c r="F14" s="228"/>
      <c r="G14" s="228"/>
      <c r="H14" s="5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2.75">
      <c r="A15" s="1"/>
      <c r="B15" s="221"/>
      <c r="C15" s="221"/>
      <c r="D15" s="206"/>
      <c r="E15" s="206"/>
      <c r="F15" s="206"/>
      <c r="G15" s="206"/>
      <c r="H15" s="5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2.75">
      <c r="A16" s="1"/>
      <c r="B16" s="222" t="s">
        <v>115</v>
      </c>
      <c r="C16" s="222"/>
      <c r="D16" s="223" t="s">
        <v>3</v>
      </c>
      <c r="E16" s="224"/>
      <c r="F16" s="225" t="s">
        <v>4</v>
      </c>
      <c r="G16" s="226"/>
      <c r="H16" s="5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5.75">
      <c r="A17" s="1"/>
      <c r="B17" s="217"/>
      <c r="C17" s="217"/>
      <c r="D17" s="218"/>
      <c r="E17" s="218"/>
      <c r="F17" s="219" t="str">
        <f>+IF(D17&gt;5,B17+DATE(,D17+1,IF(DAY(B17+DATE(,D17+1,0))=1,-1,-2)),"Laufzeit&gt;5 M eingeben")</f>
        <v>Laufzeit&gt;5 M eingeben</v>
      </c>
      <c r="G17" s="219"/>
      <c r="H17" s="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2.75">
      <c r="A18" s="1"/>
      <c r="B18" s="220"/>
      <c r="C18" s="220"/>
      <c r="D18" s="220"/>
      <c r="E18" s="220"/>
      <c r="F18" s="220"/>
      <c r="G18" s="220"/>
      <c r="H18" s="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2.75">
      <c r="A19" s="1"/>
      <c r="B19" s="215" t="s">
        <v>44</v>
      </c>
      <c r="C19" s="215"/>
      <c r="D19" s="215"/>
      <c r="E19" s="215"/>
      <c r="F19" s="215"/>
      <c r="G19" s="215"/>
      <c r="H19" s="5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29.25" customHeight="1">
      <c r="A20" s="1"/>
      <c r="B20" s="216"/>
      <c r="C20" s="216"/>
      <c r="D20" s="216"/>
      <c r="E20" s="216"/>
      <c r="F20" s="216"/>
      <c r="G20" s="216"/>
      <c r="H20" s="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5" customHeight="1">
      <c r="A21" s="1"/>
      <c r="B21" s="7"/>
      <c r="C21" s="7"/>
      <c r="D21" s="106"/>
      <c r="E21" s="7"/>
      <c r="F21" s="7"/>
      <c r="G21" s="7"/>
      <c r="H21" s="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2.75">
      <c r="A22" s="1"/>
      <c r="B22" s="9"/>
      <c r="C22" s="9"/>
      <c r="D22" s="9"/>
      <c r="E22" s="9"/>
      <c r="F22" s="9"/>
      <c r="G22" s="9"/>
      <c r="H22" s="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2.75">
      <c r="A23" s="1"/>
      <c r="B23" s="207" t="s">
        <v>5</v>
      </c>
      <c r="C23" s="208"/>
      <c r="D23" s="209"/>
      <c r="E23" s="210"/>
      <c r="F23" s="210"/>
      <c r="G23" s="210"/>
      <c r="H23" s="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5.75">
      <c r="A24" s="1"/>
      <c r="B24" s="211" t="s">
        <v>45</v>
      </c>
      <c r="C24" s="211"/>
      <c r="D24" s="211"/>
      <c r="E24" s="212">
        <v>0</v>
      </c>
      <c r="F24" s="212"/>
      <c r="G24" s="212"/>
      <c r="H24" s="5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5.75">
      <c r="A25" s="1"/>
      <c r="B25" s="211" t="s">
        <v>86</v>
      </c>
      <c r="C25" s="211"/>
      <c r="D25" s="211"/>
      <c r="E25" s="212">
        <v>0</v>
      </c>
      <c r="F25" s="212"/>
      <c r="G25" s="212"/>
      <c r="H25" s="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5.75">
      <c r="A26" s="1"/>
      <c r="B26" s="211" t="s">
        <v>87</v>
      </c>
      <c r="C26" s="211"/>
      <c r="D26" s="211"/>
      <c r="E26" s="212">
        <v>0</v>
      </c>
      <c r="F26" s="212"/>
      <c r="G26" s="212"/>
      <c r="H26" s="5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5.75">
      <c r="A27" s="1"/>
      <c r="B27" s="207" t="s">
        <v>88</v>
      </c>
      <c r="C27" s="208"/>
      <c r="D27" s="209"/>
      <c r="E27" s="212">
        <v>0</v>
      </c>
      <c r="F27" s="212"/>
      <c r="G27" s="212"/>
      <c r="H27" s="5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5.75">
      <c r="A28" s="1"/>
      <c r="B28" s="207" t="s">
        <v>89</v>
      </c>
      <c r="C28" s="208"/>
      <c r="D28" s="209"/>
      <c r="E28" s="212">
        <v>0</v>
      </c>
      <c r="F28" s="212"/>
      <c r="G28" s="212"/>
      <c r="H28" s="5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5.75">
      <c r="A29" s="1"/>
      <c r="B29" s="207" t="s">
        <v>90</v>
      </c>
      <c r="C29" s="208"/>
      <c r="D29" s="209"/>
      <c r="E29" s="212">
        <v>0</v>
      </c>
      <c r="F29" s="212"/>
      <c r="G29" s="212"/>
      <c r="H29" s="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5.75">
      <c r="A30" s="1"/>
      <c r="B30" s="207" t="s">
        <v>91</v>
      </c>
      <c r="C30" s="208"/>
      <c r="D30" s="209"/>
      <c r="E30" s="212">
        <v>0</v>
      </c>
      <c r="F30" s="212"/>
      <c r="G30" s="212"/>
      <c r="H30" s="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5">
      <c r="A31" s="1"/>
      <c r="B31" s="213" t="s">
        <v>6</v>
      </c>
      <c r="C31" s="204"/>
      <c r="D31" s="204"/>
      <c r="E31" s="214">
        <f>SUM(E24:G30)</f>
        <v>0</v>
      </c>
      <c r="F31" s="214"/>
      <c r="G31" s="214"/>
      <c r="H31" s="5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2.75">
      <c r="A32" s="1"/>
      <c r="B32" s="206"/>
      <c r="C32" s="206"/>
      <c r="D32" s="206"/>
      <c r="E32" s="206"/>
      <c r="F32" s="206"/>
      <c r="G32" s="206"/>
      <c r="H32" s="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2.75">
      <c r="A33" s="1"/>
      <c r="B33" s="207" t="s">
        <v>7</v>
      </c>
      <c r="C33" s="208"/>
      <c r="D33" s="209"/>
      <c r="E33" s="210"/>
      <c r="F33" s="210"/>
      <c r="G33" s="210"/>
      <c r="H33" s="5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5.75">
      <c r="A34" s="1"/>
      <c r="B34" s="211" t="s">
        <v>92</v>
      </c>
      <c r="C34" s="211"/>
      <c r="D34" s="211"/>
      <c r="E34" s="212">
        <v>0</v>
      </c>
      <c r="F34" s="212"/>
      <c r="G34" s="212"/>
      <c r="H34" s="5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5">
      <c r="A35" s="1"/>
      <c r="B35" s="204" t="s">
        <v>34</v>
      </c>
      <c r="C35" s="204"/>
      <c r="D35" s="204"/>
      <c r="E35" s="205" t="str">
        <f>IF(E31&gt;0,E34/E31,"keine Kosten angegeben")</f>
        <v>keine Kosten angegeben</v>
      </c>
      <c r="F35" s="205"/>
      <c r="G35" s="205"/>
      <c r="H35" s="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2.75">
      <c r="A36" s="1"/>
      <c r="B36" s="10"/>
      <c r="C36" s="10"/>
      <c r="D36" s="10"/>
      <c r="E36" s="10"/>
      <c r="F36" s="10"/>
      <c r="G36" s="10"/>
      <c r="H36" s="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2.75">
      <c r="A37" s="1"/>
      <c r="B37" s="2"/>
      <c r="C37" s="2"/>
      <c r="D37" s="2"/>
      <c r="E37" s="2"/>
      <c r="F37" s="2"/>
      <c r="G37" s="2"/>
      <c r="H37" s="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2.75">
      <c r="A38" s="1"/>
      <c r="B38" s="7"/>
      <c r="C38" s="7"/>
      <c r="D38" s="7"/>
      <c r="E38" s="7"/>
      <c r="F38" s="7"/>
      <c r="G38" s="7"/>
      <c r="H38" s="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2.75">
      <c r="A39" s="1"/>
      <c r="B39" s="2"/>
      <c r="C39" s="2"/>
      <c r="D39" s="2"/>
      <c r="E39" s="2"/>
      <c r="F39" s="2"/>
      <c r="G39" s="2"/>
      <c r="H39" s="5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5" customHeight="1">
      <c r="A40" s="1"/>
      <c r="B40" s="2"/>
      <c r="C40" s="2"/>
      <c r="D40" s="2"/>
      <c r="E40" s="2"/>
      <c r="F40" s="2"/>
      <c r="G40" s="2"/>
      <c r="H40" s="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2.75">
      <c r="A41" s="1"/>
      <c r="B41" s="8"/>
      <c r="C41" s="8"/>
      <c r="D41" s="8"/>
      <c r="E41" s="8"/>
      <c r="F41" s="8"/>
      <c r="G41" s="8"/>
      <c r="H41" s="5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2.75">
      <c r="A42" s="1"/>
      <c r="B42" s="2"/>
      <c r="C42" s="2"/>
      <c r="D42" s="2"/>
      <c r="E42" s="2"/>
      <c r="F42" s="2"/>
      <c r="G42" s="2"/>
      <c r="H42" s="5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2.75">
      <c r="A43" s="1"/>
      <c r="B43" s="2"/>
      <c r="C43" s="2"/>
      <c r="D43" s="2"/>
      <c r="E43" s="2"/>
      <c r="F43" s="2"/>
      <c r="G43" s="2"/>
      <c r="H43" s="5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2.75">
      <c r="A44" s="1"/>
      <c r="B44" s="2"/>
      <c r="C44" s="2"/>
      <c r="D44" s="2"/>
      <c r="E44" s="2"/>
      <c r="F44" s="2"/>
      <c r="G44" s="2"/>
      <c r="H44" s="5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2.75">
      <c r="A45" s="1"/>
      <c r="B45" s="2"/>
      <c r="C45" s="2"/>
      <c r="D45" s="2"/>
      <c r="E45" s="2"/>
      <c r="F45" s="2"/>
      <c r="G45" s="2"/>
      <c r="H45" s="5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2.75">
      <c r="A46" s="1"/>
      <c r="B46" s="2"/>
      <c r="C46" s="2"/>
      <c r="D46" s="2"/>
      <c r="E46" s="2"/>
      <c r="F46" s="2"/>
      <c r="G46" s="2"/>
      <c r="H46" s="5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2.75">
      <c r="A47" s="1"/>
      <c r="B47" s="2"/>
      <c r="C47" s="2"/>
      <c r="D47" s="2"/>
      <c r="E47" s="2"/>
      <c r="F47" s="2"/>
      <c r="G47" s="2"/>
      <c r="H47" s="5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2.75">
      <c r="A48" s="1"/>
      <c r="B48" s="2"/>
      <c r="C48" s="2"/>
      <c r="D48" s="2"/>
      <c r="E48" s="2"/>
      <c r="F48" s="2"/>
      <c r="G48" s="2"/>
      <c r="H48" s="5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2.75">
      <c r="A49" s="1"/>
      <c r="B49" s="2"/>
      <c r="C49" s="2"/>
      <c r="D49" s="2"/>
      <c r="E49" s="2"/>
      <c r="F49" s="2"/>
      <c r="G49" s="2"/>
      <c r="H49" s="5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2.75">
      <c r="A50" s="1"/>
      <c r="B50" s="2"/>
      <c r="C50" s="2"/>
      <c r="D50" s="2"/>
      <c r="E50" s="2"/>
      <c r="F50" s="2"/>
      <c r="G50" s="2"/>
      <c r="H50" s="5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2.75">
      <c r="A51" s="1"/>
      <c r="B51" s="2"/>
      <c r="C51" s="2"/>
      <c r="D51" s="2"/>
      <c r="E51" s="2"/>
      <c r="F51" s="2"/>
      <c r="G51" s="2"/>
      <c r="H51" s="5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2.75">
      <c r="A52" s="1"/>
      <c r="B52" s="2"/>
      <c r="C52" s="2"/>
      <c r="D52" s="2"/>
      <c r="E52" s="2"/>
      <c r="F52" s="2"/>
      <c r="G52" s="2"/>
      <c r="H52" s="5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2.75">
      <c r="A53" s="1"/>
      <c r="B53" s="2"/>
      <c r="C53" s="2"/>
      <c r="D53" s="2"/>
      <c r="E53" s="2"/>
      <c r="F53" s="2"/>
      <c r="G53" s="2"/>
      <c r="H53" s="5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2.75">
      <c r="A54" s="1"/>
      <c r="B54" s="2"/>
      <c r="C54" s="2"/>
      <c r="D54" s="2"/>
      <c r="E54" s="2"/>
      <c r="F54" s="2"/>
      <c r="G54" s="2"/>
      <c r="H54" s="5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2.75">
      <c r="A55" s="1"/>
      <c r="B55" s="2"/>
      <c r="C55" s="2"/>
      <c r="D55" s="2"/>
      <c r="E55" s="2"/>
      <c r="F55" s="2"/>
      <c r="G55" s="2"/>
      <c r="H55" s="5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2.75">
      <c r="A56" s="1"/>
      <c r="B56" s="2"/>
      <c r="C56" s="2"/>
      <c r="D56" s="2"/>
      <c r="E56" s="2"/>
      <c r="F56" s="2"/>
      <c r="G56" s="2"/>
      <c r="H56" s="5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2.75">
      <c r="A57" s="1"/>
      <c r="B57" s="2"/>
      <c r="C57" s="2"/>
      <c r="D57" s="2"/>
      <c r="E57" s="2"/>
      <c r="F57" s="2"/>
      <c r="G57" s="2"/>
      <c r="H57" s="5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2.75">
      <c r="A58" s="1"/>
      <c r="B58" s="2"/>
      <c r="C58" s="2"/>
      <c r="D58" s="2"/>
      <c r="E58" s="2"/>
      <c r="F58" s="2"/>
      <c r="G58" s="2"/>
      <c r="H58" s="5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2.75">
      <c r="A59" s="1"/>
      <c r="B59" s="2"/>
      <c r="C59" s="2"/>
      <c r="D59" s="2"/>
      <c r="E59" s="2"/>
      <c r="F59" s="2"/>
      <c r="G59" s="2"/>
      <c r="H59" s="5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2.75">
      <c r="A60" s="1"/>
      <c r="B60" s="2"/>
      <c r="C60" s="2"/>
      <c r="D60" s="2"/>
      <c r="E60" s="2"/>
      <c r="F60" s="2"/>
      <c r="G60" s="2"/>
      <c r="H60" s="5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2.75">
      <c r="A61" s="1"/>
      <c r="B61" s="2"/>
      <c r="C61" s="2"/>
      <c r="D61" s="2"/>
      <c r="E61" s="2"/>
      <c r="F61" s="2"/>
      <c r="G61" s="2"/>
      <c r="H61" s="5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2.75">
      <c r="A62" s="1"/>
      <c r="B62" s="2"/>
      <c r="C62" s="2"/>
      <c r="D62" s="2"/>
      <c r="E62" s="2"/>
      <c r="F62" s="2"/>
      <c r="G62" s="2"/>
      <c r="H62" s="5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2.75">
      <c r="A63" s="1"/>
      <c r="B63" s="2"/>
      <c r="C63" s="2"/>
      <c r="D63" s="2"/>
      <c r="E63" s="2"/>
      <c r="F63" s="2"/>
      <c r="G63" s="2"/>
      <c r="H63" s="5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2.75">
      <c r="A64" s="1"/>
      <c r="B64" s="2"/>
      <c r="C64" s="2"/>
      <c r="D64" s="2"/>
      <c r="E64" s="2"/>
      <c r="F64" s="2"/>
      <c r="G64" s="2"/>
      <c r="H64" s="5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2.75">
      <c r="A65" s="1"/>
      <c r="B65" s="2"/>
      <c r="C65" s="2"/>
      <c r="D65" s="2"/>
      <c r="E65" s="2"/>
      <c r="F65" s="2"/>
      <c r="G65" s="2"/>
      <c r="H65" s="5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2.75">
      <c r="A66" s="1"/>
      <c r="B66" s="2"/>
      <c r="C66" s="2"/>
      <c r="D66" s="2"/>
      <c r="E66" s="2"/>
      <c r="F66" s="2"/>
      <c r="G66" s="2"/>
      <c r="H66" s="5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2.75">
      <c r="A67" s="1"/>
      <c r="B67" s="2"/>
      <c r="C67" s="2"/>
      <c r="D67" s="2"/>
      <c r="E67" s="2"/>
      <c r="F67" s="2"/>
      <c r="G67" s="2"/>
      <c r="H67" s="5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2.75">
      <c r="A68" s="1"/>
      <c r="B68" s="2"/>
      <c r="C68" s="2"/>
      <c r="D68" s="2"/>
      <c r="E68" s="2"/>
      <c r="F68" s="2"/>
      <c r="G68" s="2"/>
      <c r="H68" s="5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2.75">
      <c r="A69" s="1"/>
      <c r="B69" s="2"/>
      <c r="C69" s="2"/>
      <c r="D69" s="2"/>
      <c r="E69" s="2"/>
      <c r="F69" s="2"/>
      <c r="G69" s="2"/>
      <c r="H69" s="5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2.75">
      <c r="A70" s="1"/>
      <c r="B70" s="2"/>
      <c r="C70" s="2"/>
      <c r="D70" s="2"/>
      <c r="E70" s="2"/>
      <c r="F70" s="2"/>
      <c r="G70" s="2"/>
      <c r="H70" s="5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2.75">
      <c r="A71" s="1"/>
      <c r="B71" s="2"/>
      <c r="C71" s="2"/>
      <c r="D71" s="2"/>
      <c r="E71" s="2"/>
      <c r="F71" s="2"/>
      <c r="G71" s="2"/>
      <c r="H71" s="5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2.75">
      <c r="A72" s="1"/>
      <c r="B72" s="2"/>
      <c r="C72" s="2"/>
      <c r="D72" s="2"/>
      <c r="E72" s="2"/>
      <c r="F72" s="2"/>
      <c r="G72" s="2"/>
      <c r="H72" s="5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2.75">
      <c r="A73" s="1"/>
      <c r="B73" s="2"/>
      <c r="C73" s="2"/>
      <c r="D73" s="2"/>
      <c r="E73" s="2"/>
      <c r="F73" s="2"/>
      <c r="G73" s="2"/>
      <c r="H73" s="5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2.75">
      <c r="A74" s="1"/>
      <c r="B74" s="2"/>
      <c r="C74" s="2"/>
      <c r="D74" s="2"/>
      <c r="E74" s="2"/>
      <c r="F74" s="2"/>
      <c r="G74" s="2"/>
      <c r="H74" s="5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2.75">
      <c r="A75" s="1"/>
      <c r="B75" s="2"/>
      <c r="C75" s="2"/>
      <c r="D75" s="2"/>
      <c r="E75" s="2"/>
      <c r="F75" s="2"/>
      <c r="G75" s="2"/>
      <c r="H75" s="5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2.75">
      <c r="A76" s="1"/>
      <c r="B76" s="2"/>
      <c r="C76" s="2"/>
      <c r="D76" s="2"/>
      <c r="E76" s="2"/>
      <c r="F76" s="2"/>
      <c r="G76" s="2"/>
      <c r="H76" s="5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2.75">
      <c r="A77" s="1"/>
      <c r="B77" s="2"/>
      <c r="C77" s="2"/>
      <c r="D77" s="2"/>
      <c r="E77" s="2"/>
      <c r="F77" s="2"/>
      <c r="G77" s="2"/>
      <c r="H77" s="5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2.75">
      <c r="A78" s="1"/>
      <c r="B78" s="2"/>
      <c r="C78" s="2"/>
      <c r="D78" s="2"/>
      <c r="E78" s="2"/>
      <c r="F78" s="2"/>
      <c r="G78" s="2"/>
      <c r="H78" s="5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2.75">
      <c r="A79" s="1"/>
      <c r="B79" s="2"/>
      <c r="C79" s="2"/>
      <c r="D79" s="2"/>
      <c r="E79" s="2"/>
      <c r="F79" s="2"/>
      <c r="G79" s="2"/>
      <c r="H79" s="5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2.75">
      <c r="A80" s="1"/>
      <c r="B80" s="2"/>
      <c r="C80" s="2"/>
      <c r="D80" s="2"/>
      <c r="E80" s="2"/>
      <c r="F80" s="2"/>
      <c r="G80" s="2"/>
      <c r="H80" s="5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2.75">
      <c r="A81" s="1"/>
      <c r="B81" s="2"/>
      <c r="C81" s="2"/>
      <c r="D81" s="2"/>
      <c r="E81" s="2"/>
      <c r="F81" s="2"/>
      <c r="G81" s="2"/>
      <c r="H81" s="5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2.75">
      <c r="A82" s="1"/>
      <c r="B82" s="2"/>
      <c r="C82" s="2"/>
      <c r="D82" s="2"/>
      <c r="E82" s="2"/>
      <c r="F82" s="2"/>
      <c r="G82" s="2"/>
      <c r="H82" s="5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2.75">
      <c r="A83" s="1"/>
      <c r="B83" s="2"/>
      <c r="C83" s="2"/>
      <c r="D83" s="2"/>
      <c r="E83" s="2"/>
      <c r="F83" s="2"/>
      <c r="G83" s="2"/>
      <c r="H83" s="5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2.75">
      <c r="A84" s="1"/>
      <c r="B84" s="2"/>
      <c r="C84" s="2"/>
      <c r="D84" s="2"/>
      <c r="E84" s="2"/>
      <c r="F84" s="2"/>
      <c r="G84" s="2"/>
      <c r="H84" s="5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2.75">
      <c r="A85" s="1"/>
      <c r="B85" s="2"/>
      <c r="C85" s="2"/>
      <c r="D85" s="2"/>
      <c r="E85" s="2"/>
      <c r="F85" s="2"/>
      <c r="G85" s="2"/>
      <c r="H85" s="5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2.75">
      <c r="A86" s="1"/>
      <c r="B86" s="2"/>
      <c r="C86" s="2"/>
      <c r="D86" s="2"/>
      <c r="E86" s="2"/>
      <c r="F86" s="2"/>
      <c r="G86" s="2"/>
      <c r="H86" s="5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2.75">
      <c r="A87" s="1"/>
      <c r="B87" s="2"/>
      <c r="C87" s="2"/>
      <c r="D87" s="2"/>
      <c r="E87" s="2"/>
      <c r="F87" s="2"/>
      <c r="G87" s="2"/>
      <c r="H87" s="5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2.75">
      <c r="A88" s="1"/>
      <c r="B88" s="2"/>
      <c r="C88" s="2"/>
      <c r="D88" s="2"/>
      <c r="E88" s="2"/>
      <c r="F88" s="2"/>
      <c r="G88" s="2"/>
      <c r="H88" s="5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2.75">
      <c r="A89" s="1"/>
      <c r="B89" s="2"/>
      <c r="C89" s="2"/>
      <c r="D89" s="2"/>
      <c r="E89" s="2"/>
      <c r="F89" s="2"/>
      <c r="G89" s="2"/>
      <c r="H89" s="5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2.75">
      <c r="A90" s="1"/>
      <c r="B90" s="2"/>
      <c r="C90" s="2"/>
      <c r="D90" s="2"/>
      <c r="E90" s="2"/>
      <c r="F90" s="2"/>
      <c r="G90" s="2"/>
      <c r="H90" s="5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2.75">
      <c r="A91" s="1"/>
      <c r="B91" s="2"/>
      <c r="C91" s="2"/>
      <c r="D91" s="2"/>
      <c r="E91" s="2"/>
      <c r="F91" s="2"/>
      <c r="G91" s="2"/>
      <c r="H91" s="5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2.75">
      <c r="A92" s="1"/>
      <c r="B92" s="2"/>
      <c r="C92" s="2"/>
      <c r="D92" s="2"/>
      <c r="E92" s="2"/>
      <c r="F92" s="2"/>
      <c r="G92" s="2"/>
      <c r="H92" s="5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2.75">
      <c r="A93" s="1"/>
      <c r="B93" s="2"/>
      <c r="C93" s="2"/>
      <c r="D93" s="2"/>
      <c r="E93" s="2"/>
      <c r="F93" s="2"/>
      <c r="G93" s="2"/>
      <c r="H93" s="5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2.75">
      <c r="A94" s="1"/>
      <c r="B94" s="2"/>
      <c r="C94" s="2"/>
      <c r="D94" s="2"/>
      <c r="E94" s="2"/>
      <c r="F94" s="2"/>
      <c r="G94" s="2"/>
      <c r="H94" s="5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2.75">
      <c r="A95" s="1"/>
      <c r="B95" s="2"/>
      <c r="C95" s="2"/>
      <c r="D95" s="2"/>
      <c r="E95" s="2"/>
      <c r="F95" s="2"/>
      <c r="G95" s="2"/>
      <c r="H95" s="5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2.75">
      <c r="A96" s="1"/>
      <c r="B96" s="2"/>
      <c r="C96" s="2"/>
      <c r="D96" s="2"/>
      <c r="E96" s="2"/>
      <c r="F96" s="2"/>
      <c r="G96" s="2"/>
      <c r="H96" s="5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2.75">
      <c r="A97" s="1"/>
      <c r="B97" s="2"/>
      <c r="C97" s="2"/>
      <c r="D97" s="2"/>
      <c r="E97" s="2"/>
      <c r="F97" s="2"/>
      <c r="G97" s="2"/>
      <c r="H97" s="5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2.75">
      <c r="A98" s="1"/>
      <c r="B98" s="2"/>
      <c r="C98" s="2"/>
      <c r="D98" s="2"/>
      <c r="E98" s="2"/>
      <c r="F98" s="2"/>
      <c r="G98" s="2"/>
      <c r="H98" s="5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2.75">
      <c r="A99" s="1"/>
      <c r="B99" s="2"/>
      <c r="C99" s="2"/>
      <c r="D99" s="2"/>
      <c r="E99" s="2"/>
      <c r="F99" s="2"/>
      <c r="G99" s="2"/>
      <c r="H99" s="5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2.75">
      <c r="A100" s="1"/>
      <c r="B100" s="2"/>
      <c r="C100" s="2"/>
      <c r="D100" s="2"/>
      <c r="E100" s="2"/>
      <c r="F100" s="2"/>
      <c r="G100" s="2"/>
      <c r="H100" s="5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2.75">
      <c r="A101" s="1"/>
      <c r="B101" s="2"/>
      <c r="C101" s="2"/>
      <c r="D101" s="2"/>
      <c r="E101" s="2"/>
      <c r="F101" s="2"/>
      <c r="G101" s="2"/>
      <c r="H101" s="5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2.75">
      <c r="A102" s="1"/>
      <c r="B102" s="2"/>
      <c r="C102" s="2"/>
      <c r="D102" s="2"/>
      <c r="E102" s="2"/>
      <c r="F102" s="2"/>
      <c r="G102" s="2"/>
      <c r="H102" s="5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2.75">
      <c r="A103" s="1"/>
      <c r="B103" s="2"/>
      <c r="C103" s="2"/>
      <c r="D103" s="2"/>
      <c r="E103" s="2"/>
      <c r="F103" s="2"/>
      <c r="G103" s="2"/>
      <c r="H103" s="5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2.75">
      <c r="A104" s="1"/>
      <c r="B104" s="2"/>
      <c r="C104" s="2"/>
      <c r="D104" s="2"/>
      <c r="E104" s="2"/>
      <c r="F104" s="2"/>
      <c r="G104" s="2"/>
      <c r="H104" s="5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2.75">
      <c r="A105" s="1"/>
      <c r="B105" s="2"/>
      <c r="C105" s="2"/>
      <c r="D105" s="2"/>
      <c r="E105" s="2"/>
      <c r="F105" s="2"/>
      <c r="G105" s="2"/>
      <c r="H105" s="5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2.75">
      <c r="A106" s="1"/>
      <c r="B106" s="2"/>
      <c r="C106" s="2"/>
      <c r="D106" s="2"/>
      <c r="E106" s="2"/>
      <c r="F106" s="2"/>
      <c r="G106" s="2"/>
      <c r="H106" s="5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2.75">
      <c r="A107" s="1"/>
      <c r="B107" s="2"/>
      <c r="C107" s="2"/>
      <c r="D107" s="2"/>
      <c r="E107" s="2"/>
      <c r="F107" s="2"/>
      <c r="G107" s="2"/>
      <c r="H107" s="5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2.75">
      <c r="A108" s="1"/>
      <c r="B108" s="2"/>
      <c r="C108" s="2"/>
      <c r="D108" s="2"/>
      <c r="E108" s="2"/>
      <c r="F108" s="2"/>
      <c r="G108" s="2"/>
      <c r="H108" s="5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2.75">
      <c r="A109" s="1"/>
      <c r="B109" s="2"/>
      <c r="C109" s="2"/>
      <c r="D109" s="2"/>
      <c r="E109" s="2"/>
      <c r="F109" s="2"/>
      <c r="G109" s="2"/>
      <c r="H109" s="5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2.75">
      <c r="A110" s="1"/>
      <c r="B110" s="2"/>
      <c r="C110" s="2"/>
      <c r="D110" s="2"/>
      <c r="E110" s="2"/>
      <c r="F110" s="2"/>
      <c r="G110" s="2"/>
      <c r="H110" s="5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2.75">
      <c r="A111" s="1"/>
      <c r="B111" s="2"/>
      <c r="C111" s="2"/>
      <c r="D111" s="2"/>
      <c r="E111" s="2"/>
      <c r="F111" s="2"/>
      <c r="G111" s="2"/>
      <c r="H111" s="5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2.75">
      <c r="A112" s="1"/>
      <c r="B112" s="2"/>
      <c r="C112" s="2"/>
      <c r="D112" s="2"/>
      <c r="E112" s="2"/>
      <c r="F112" s="2"/>
      <c r="G112" s="2"/>
      <c r="H112" s="5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2.75">
      <c r="A113" s="1"/>
      <c r="B113" s="2"/>
      <c r="C113" s="2"/>
      <c r="D113" s="2"/>
      <c r="E113" s="2"/>
      <c r="F113" s="2"/>
      <c r="G113" s="2"/>
      <c r="H113" s="5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2.75">
      <c r="A114" s="1"/>
      <c r="B114" s="2"/>
      <c r="C114" s="2"/>
      <c r="D114" s="2"/>
      <c r="E114" s="2"/>
      <c r="F114" s="2"/>
      <c r="G114" s="2"/>
      <c r="H114" s="5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2.75">
      <c r="A115" s="1"/>
      <c r="B115" s="2"/>
      <c r="C115" s="2"/>
      <c r="D115" s="2"/>
      <c r="E115" s="2"/>
      <c r="F115" s="2"/>
      <c r="G115" s="2"/>
      <c r="H115" s="5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2.75">
      <c r="A116" s="1"/>
      <c r="B116" s="2"/>
      <c r="C116" s="2"/>
      <c r="D116" s="2"/>
      <c r="E116" s="2"/>
      <c r="F116" s="2"/>
      <c r="G116" s="2"/>
      <c r="H116" s="5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2.75">
      <c r="A117" s="1"/>
      <c r="B117" s="2"/>
      <c r="C117" s="2"/>
      <c r="D117" s="2"/>
      <c r="E117" s="2"/>
      <c r="F117" s="2"/>
      <c r="G117" s="2"/>
      <c r="H117" s="5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2.75">
      <c r="A118" s="1"/>
      <c r="B118" s="2"/>
      <c r="C118" s="2"/>
      <c r="D118" s="2"/>
      <c r="E118" s="2"/>
      <c r="F118" s="2"/>
      <c r="G118" s="2"/>
      <c r="H118" s="5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2.75">
      <c r="A119" s="1"/>
      <c r="B119" s="2"/>
      <c r="C119" s="2"/>
      <c r="D119" s="2"/>
      <c r="E119" s="2"/>
      <c r="F119" s="2"/>
      <c r="G119" s="2"/>
      <c r="H119" s="5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2.75">
      <c r="A120" s="1"/>
      <c r="B120" s="2"/>
      <c r="C120" s="2"/>
      <c r="D120" s="2"/>
      <c r="E120" s="2"/>
      <c r="F120" s="2"/>
      <c r="G120" s="2"/>
      <c r="H120" s="5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2.75">
      <c r="A121" s="1"/>
      <c r="B121" s="2"/>
      <c r="C121" s="2"/>
      <c r="D121" s="2"/>
      <c r="E121" s="2"/>
      <c r="F121" s="2"/>
      <c r="G121" s="2"/>
      <c r="H121" s="5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2.75">
      <c r="A122" s="1"/>
      <c r="B122" s="2"/>
      <c r="C122" s="2"/>
      <c r="D122" s="2"/>
      <c r="E122" s="2"/>
      <c r="F122" s="2"/>
      <c r="G122" s="2"/>
      <c r="H122" s="5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2.75">
      <c r="A123" s="1"/>
      <c r="B123" s="2"/>
      <c r="C123" s="2"/>
      <c r="D123" s="2"/>
      <c r="E123" s="2"/>
      <c r="F123" s="2"/>
      <c r="G123" s="2"/>
      <c r="H123" s="5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2.75">
      <c r="A124" s="1"/>
      <c r="B124" s="2"/>
      <c r="C124" s="2"/>
      <c r="D124" s="2"/>
      <c r="E124" s="2"/>
      <c r="F124" s="2"/>
      <c r="G124" s="2"/>
      <c r="H124" s="5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2.75">
      <c r="A125" s="1"/>
      <c r="B125" s="2"/>
      <c r="C125" s="2"/>
      <c r="D125" s="2"/>
      <c r="E125" s="2"/>
      <c r="F125" s="2"/>
      <c r="G125" s="2"/>
      <c r="H125" s="5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2.75">
      <c r="A126" s="1"/>
      <c r="B126" s="2"/>
      <c r="C126" s="2"/>
      <c r="D126" s="2"/>
      <c r="E126" s="2"/>
      <c r="F126" s="2"/>
      <c r="G126" s="2"/>
      <c r="H126" s="5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2.75">
      <c r="A127" s="1"/>
      <c r="B127" s="2"/>
      <c r="C127" s="2"/>
      <c r="D127" s="2"/>
      <c r="E127" s="2"/>
      <c r="F127" s="2"/>
      <c r="G127" s="2"/>
      <c r="H127" s="5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2.75">
      <c r="A128" s="1"/>
      <c r="B128" s="2"/>
      <c r="C128" s="2"/>
      <c r="D128" s="2"/>
      <c r="E128" s="2"/>
      <c r="F128" s="2"/>
      <c r="G128" s="2"/>
      <c r="H128" s="5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2.75">
      <c r="A129" s="1"/>
      <c r="B129" s="2"/>
      <c r="C129" s="2"/>
      <c r="D129" s="2"/>
      <c r="E129" s="2"/>
      <c r="F129" s="2"/>
      <c r="G129" s="2"/>
      <c r="H129" s="5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2.75">
      <c r="A130" s="1"/>
      <c r="B130" s="2"/>
      <c r="C130" s="2"/>
      <c r="D130" s="2"/>
      <c r="E130" s="2"/>
      <c r="F130" s="2"/>
      <c r="G130" s="2"/>
      <c r="H130" s="5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2.75">
      <c r="A131" s="1"/>
      <c r="B131" s="2"/>
      <c r="C131" s="2"/>
      <c r="D131" s="2"/>
      <c r="E131" s="2"/>
      <c r="F131" s="2"/>
      <c r="G131" s="2"/>
      <c r="H131" s="5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2.75">
      <c r="A132" s="1"/>
      <c r="B132" s="2"/>
      <c r="C132" s="2"/>
      <c r="D132" s="2"/>
      <c r="E132" s="2"/>
      <c r="F132" s="2"/>
      <c r="G132" s="2"/>
      <c r="H132" s="5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2.75">
      <c r="A133" s="1"/>
      <c r="B133" s="2"/>
      <c r="C133" s="2"/>
      <c r="D133" s="2"/>
      <c r="E133" s="2"/>
      <c r="F133" s="2"/>
      <c r="G133" s="2"/>
      <c r="H133" s="5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2.75">
      <c r="A134" s="1"/>
      <c r="B134" s="2"/>
      <c r="C134" s="2"/>
      <c r="D134" s="2"/>
      <c r="E134" s="2"/>
      <c r="F134" s="2"/>
      <c r="G134" s="2"/>
      <c r="H134" s="5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2.75">
      <c r="A135" s="1"/>
      <c r="B135" s="2"/>
      <c r="C135" s="2"/>
      <c r="D135" s="2"/>
      <c r="E135" s="2"/>
      <c r="F135" s="2"/>
      <c r="G135" s="2"/>
      <c r="H135" s="5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2.75">
      <c r="A136" s="1"/>
      <c r="B136" s="2"/>
      <c r="C136" s="2"/>
      <c r="D136" s="2"/>
      <c r="E136" s="2"/>
      <c r="F136" s="2"/>
      <c r="G136" s="2"/>
      <c r="H136" s="5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2.75">
      <c r="A137" s="1"/>
      <c r="B137" s="2"/>
      <c r="C137" s="2"/>
      <c r="D137" s="2"/>
      <c r="E137" s="2"/>
      <c r="F137" s="2"/>
      <c r="G137" s="2"/>
      <c r="H137" s="5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2.75">
      <c r="A138" s="1"/>
      <c r="B138" s="2"/>
      <c r="C138" s="2"/>
      <c r="D138" s="2"/>
      <c r="E138" s="2"/>
      <c r="F138" s="2"/>
      <c r="G138" s="2"/>
      <c r="H138" s="5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2.75">
      <c r="A139" s="1"/>
      <c r="B139" s="2"/>
      <c r="C139" s="2"/>
      <c r="D139" s="2"/>
      <c r="E139" s="2"/>
      <c r="F139" s="2"/>
      <c r="G139" s="2"/>
      <c r="H139" s="5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2.75">
      <c r="A140" s="1"/>
      <c r="B140" s="2"/>
      <c r="C140" s="2"/>
      <c r="D140" s="2"/>
      <c r="E140" s="2"/>
      <c r="F140" s="2"/>
      <c r="G140" s="2"/>
      <c r="H140" s="5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2.75">
      <c r="A141" s="1"/>
      <c r="B141" s="2"/>
      <c r="C141" s="2"/>
      <c r="D141" s="2"/>
      <c r="E141" s="2"/>
      <c r="F141" s="2"/>
      <c r="G141" s="2"/>
      <c r="H141" s="5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2.75">
      <c r="A142" s="1"/>
      <c r="B142" s="2"/>
      <c r="C142" s="2"/>
      <c r="D142" s="2"/>
      <c r="E142" s="2"/>
      <c r="F142" s="2"/>
      <c r="G142" s="2"/>
      <c r="H142" s="5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2.75">
      <c r="A143" s="1"/>
      <c r="B143" s="2"/>
      <c r="C143" s="2"/>
      <c r="D143" s="2"/>
      <c r="E143" s="2"/>
      <c r="F143" s="2"/>
      <c r="G143" s="2"/>
      <c r="H143" s="5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2.75">
      <c r="A144" s="1"/>
      <c r="B144" s="2"/>
      <c r="C144" s="2"/>
      <c r="D144" s="2"/>
      <c r="E144" s="2"/>
      <c r="F144" s="2"/>
      <c r="G144" s="2"/>
      <c r="H144" s="5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2.75">
      <c r="A145" s="1"/>
      <c r="B145" s="2"/>
      <c r="C145" s="2"/>
      <c r="D145" s="2"/>
      <c r="E145" s="2"/>
      <c r="F145" s="2"/>
      <c r="G145" s="2"/>
      <c r="H145" s="5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2.75">
      <c r="A146" s="1"/>
      <c r="B146" s="2"/>
      <c r="C146" s="2"/>
      <c r="D146" s="2"/>
      <c r="E146" s="2"/>
      <c r="F146" s="2"/>
      <c r="G146" s="2"/>
      <c r="H146" s="5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2.75">
      <c r="A147" s="1"/>
      <c r="B147" s="2"/>
      <c r="C147" s="2"/>
      <c r="D147" s="2"/>
      <c r="E147" s="2"/>
      <c r="F147" s="2"/>
      <c r="G147" s="2"/>
      <c r="H147" s="5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2.75">
      <c r="A148" s="1"/>
      <c r="B148" s="2"/>
      <c r="C148" s="2"/>
      <c r="D148" s="2"/>
      <c r="E148" s="2"/>
      <c r="F148" s="2"/>
      <c r="G148" s="2"/>
      <c r="H148" s="5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2.75">
      <c r="A149" s="1"/>
      <c r="B149" s="2"/>
      <c r="C149" s="2"/>
      <c r="D149" s="2"/>
      <c r="E149" s="2"/>
      <c r="F149" s="2"/>
      <c r="G149" s="2"/>
      <c r="H149" s="5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2.75">
      <c r="A150" s="1"/>
      <c r="B150" s="2"/>
      <c r="C150" s="2"/>
      <c r="D150" s="2"/>
      <c r="E150" s="2"/>
      <c r="F150" s="2"/>
      <c r="G150" s="2"/>
      <c r="H150" s="5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2.75">
      <c r="A151" s="1"/>
      <c r="B151" s="2"/>
      <c r="C151" s="2"/>
      <c r="D151" s="2"/>
      <c r="E151" s="2"/>
      <c r="F151" s="2"/>
      <c r="G151" s="2"/>
      <c r="H151" s="5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2.75">
      <c r="A152" s="1"/>
      <c r="B152" s="2"/>
      <c r="C152" s="2"/>
      <c r="D152" s="2"/>
      <c r="E152" s="2"/>
      <c r="F152" s="2"/>
      <c r="G152" s="2"/>
      <c r="H152" s="5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2.75">
      <c r="A153" s="1"/>
      <c r="B153" s="2"/>
      <c r="C153" s="2"/>
      <c r="D153" s="2"/>
      <c r="E153" s="2"/>
      <c r="F153" s="2"/>
      <c r="G153" s="2"/>
      <c r="H153" s="5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2.75">
      <c r="A154" s="1"/>
      <c r="B154" s="2"/>
      <c r="C154" s="2"/>
      <c r="D154" s="2"/>
      <c r="E154" s="2"/>
      <c r="F154" s="2"/>
      <c r="G154" s="2"/>
      <c r="H154" s="5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2.75">
      <c r="A155" s="1"/>
      <c r="B155" s="2"/>
      <c r="C155" s="2"/>
      <c r="D155" s="2"/>
      <c r="E155" s="2"/>
      <c r="F155" s="2"/>
      <c r="G155" s="2"/>
      <c r="H155" s="5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2.75">
      <c r="A156" s="1"/>
      <c r="B156" s="2"/>
      <c r="C156" s="2"/>
      <c r="D156" s="2"/>
      <c r="E156" s="2"/>
      <c r="F156" s="2"/>
      <c r="G156" s="2"/>
      <c r="H156" s="5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2.75">
      <c r="A157" s="1"/>
      <c r="B157" s="2"/>
      <c r="C157" s="2"/>
      <c r="D157" s="2"/>
      <c r="E157" s="2"/>
      <c r="F157" s="2"/>
      <c r="G157" s="2"/>
      <c r="H157" s="5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2.75">
      <c r="A158" s="1"/>
      <c r="B158" s="2"/>
      <c r="C158" s="2"/>
      <c r="D158" s="2"/>
      <c r="E158" s="2"/>
      <c r="F158" s="2"/>
      <c r="G158" s="2"/>
      <c r="H158" s="5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2.75">
      <c r="A159" s="1"/>
      <c r="B159" s="2"/>
      <c r="C159" s="2"/>
      <c r="D159" s="2"/>
      <c r="E159" s="2"/>
      <c r="F159" s="2"/>
      <c r="G159" s="2"/>
      <c r="H159" s="5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2.75">
      <c r="A160" s="1"/>
      <c r="B160" s="2"/>
      <c r="C160" s="2"/>
      <c r="D160" s="2"/>
      <c r="E160" s="2"/>
      <c r="F160" s="2"/>
      <c r="G160" s="2"/>
      <c r="H160" s="5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2.75">
      <c r="A161" s="1"/>
      <c r="B161" s="2"/>
      <c r="C161" s="2"/>
      <c r="D161" s="2"/>
      <c r="E161" s="2"/>
      <c r="F161" s="2"/>
      <c r="G161" s="2"/>
      <c r="H161" s="5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2.75">
      <c r="A162" s="1"/>
      <c r="B162" s="2"/>
      <c r="C162" s="2"/>
      <c r="D162" s="2"/>
      <c r="E162" s="2"/>
      <c r="F162" s="2"/>
      <c r="G162" s="2"/>
      <c r="H162" s="5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2.75">
      <c r="A163" s="1"/>
      <c r="B163" s="2"/>
      <c r="C163" s="2"/>
      <c r="D163" s="2"/>
      <c r="E163" s="2"/>
      <c r="F163" s="2"/>
      <c r="G163" s="2"/>
      <c r="H163" s="5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2.75">
      <c r="A164" s="1"/>
      <c r="B164" s="2"/>
      <c r="C164" s="2"/>
      <c r="D164" s="2"/>
      <c r="E164" s="2"/>
      <c r="F164" s="2"/>
      <c r="G164" s="2"/>
      <c r="H164" s="5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</sheetData>
  <mergeCells count="48">
    <mergeCell ref="E29:G29"/>
    <mergeCell ref="E30:G30"/>
    <mergeCell ref="B1:G1"/>
    <mergeCell ref="B2:G2"/>
    <mergeCell ref="B4:G4"/>
    <mergeCell ref="B6:G6"/>
    <mergeCell ref="B8:G8"/>
    <mergeCell ref="B9:G9"/>
    <mergeCell ref="B10:G10"/>
    <mergeCell ref="B11:G11"/>
    <mergeCell ref="B12:G12"/>
    <mergeCell ref="B13:D13"/>
    <mergeCell ref="E13:G13"/>
    <mergeCell ref="B14:D14"/>
    <mergeCell ref="E14:G14"/>
    <mergeCell ref="B15:G15"/>
    <mergeCell ref="B16:C16"/>
    <mergeCell ref="D16:E16"/>
    <mergeCell ref="F16:G16"/>
    <mergeCell ref="B17:C17"/>
    <mergeCell ref="D17:E17"/>
    <mergeCell ref="F17:G17"/>
    <mergeCell ref="B18:G18"/>
    <mergeCell ref="B19:G19"/>
    <mergeCell ref="B20:G20"/>
    <mergeCell ref="B23:D23"/>
    <mergeCell ref="E23:G23"/>
    <mergeCell ref="B24:D24"/>
    <mergeCell ref="E24:G24"/>
    <mergeCell ref="B25:D25"/>
    <mergeCell ref="E25:G25"/>
    <mergeCell ref="B26:D26"/>
    <mergeCell ref="E26:G26"/>
    <mergeCell ref="B31:D31"/>
    <mergeCell ref="E31:G31"/>
    <mergeCell ref="B27:D27"/>
    <mergeCell ref="B28:D28"/>
    <mergeCell ref="B30:D30"/>
    <mergeCell ref="B29:D29"/>
    <mergeCell ref="E27:G27"/>
    <mergeCell ref="E28:G28"/>
    <mergeCell ref="B35:D35"/>
    <mergeCell ref="E35:G35"/>
    <mergeCell ref="B32:G32"/>
    <mergeCell ref="B33:D33"/>
    <mergeCell ref="E33:G33"/>
    <mergeCell ref="B34:D34"/>
    <mergeCell ref="E34:G34"/>
  </mergeCells>
  <hyperlinks>
    <hyperlink ref="B2" r:id="rId1" display="https://ecall.ffg.at"/>
  </hyperlinks>
  <printOptions/>
  <pageMargins left="0.75" right="0.75" top="1" bottom="1" header="0.4921259845" footer="0.4921259845"/>
  <pageSetup horizontalDpi="600" verticalDpi="600" orientation="portrait" paperSize="9" scale="91" r:id="rId2"/>
  <headerFooter alignWithMargins="0">
    <oddFooter>&amp;L&amp;9&amp;A&amp;10
&amp;8Form ModSim Project Proposal &amp;C&amp;9&amp;P / &amp;N&amp;10
&amp;R&amp;9&amp;D&amp;10
</oddFooter>
  </headerFooter>
  <rowBreaks count="1" manualBreakCount="1">
    <brk id="35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31"/>
  <sheetViews>
    <sheetView zoomScale="75" zoomScaleNormal="75" zoomScaleSheetLayoutView="75" workbookViewId="0" topLeftCell="A1">
      <selection activeCell="A9" sqref="A9"/>
    </sheetView>
  </sheetViews>
  <sheetFormatPr defaultColWidth="11.421875" defaultRowHeight="12.75"/>
  <cols>
    <col min="1" max="1" width="19.140625" style="12" customWidth="1"/>
    <col min="2" max="2" width="24.28125" style="12" customWidth="1"/>
    <col min="3" max="4" width="20.28125" style="12" customWidth="1"/>
    <col min="5" max="5" width="12.140625" style="12" customWidth="1"/>
    <col min="6" max="6" width="14.00390625" style="12" customWidth="1"/>
    <col min="7" max="7" width="10.140625" style="12" customWidth="1"/>
    <col min="8" max="8" width="7.8515625" style="87" customWidth="1"/>
    <col min="9" max="9" width="14.28125" style="12" customWidth="1"/>
    <col min="10" max="10" width="11.421875" style="14" hidden="1" customWidth="1"/>
    <col min="11" max="11" width="2.7109375" style="14" customWidth="1"/>
    <col min="12" max="16384" width="11.421875" style="12" customWidth="1"/>
  </cols>
  <sheetData>
    <row r="1" spans="1:10" ht="12.75" customHeight="1">
      <c r="A1" s="236" t="s">
        <v>82</v>
      </c>
      <c r="B1" s="236"/>
      <c r="C1" s="236"/>
      <c r="D1" s="236"/>
      <c r="E1" s="236"/>
      <c r="F1" s="236"/>
      <c r="H1" s="12"/>
      <c r="J1" s="13"/>
    </row>
    <row r="2" spans="1:16" ht="12.75">
      <c r="A2" s="15" t="s">
        <v>10</v>
      </c>
      <c r="B2" s="16"/>
      <c r="C2" s="16"/>
      <c r="D2" s="16"/>
      <c r="E2" s="16"/>
      <c r="F2" s="17"/>
      <c r="G2" s="18"/>
      <c r="H2" s="18"/>
      <c r="J2" s="13"/>
      <c r="K2" s="196" t="s">
        <v>9</v>
      </c>
      <c r="L2" s="196"/>
      <c r="M2" s="196"/>
      <c r="N2" s="196"/>
      <c r="O2" s="196"/>
      <c r="P2" s="196"/>
    </row>
    <row r="3" spans="1:16" ht="12.75">
      <c r="A3" s="19" t="s">
        <v>8</v>
      </c>
      <c r="B3" s="102">
        <f>+'6 Key data'!$B$14</f>
        <v>0</v>
      </c>
      <c r="C3" s="103"/>
      <c r="D3" s="16"/>
      <c r="E3" s="16"/>
      <c r="F3" s="17"/>
      <c r="G3" s="18"/>
      <c r="H3" s="18"/>
      <c r="I3" s="13"/>
      <c r="J3" s="13"/>
      <c r="K3" s="196" t="s">
        <v>110</v>
      </c>
      <c r="L3" s="196"/>
      <c r="M3" s="196"/>
      <c r="N3" s="196"/>
      <c r="O3" s="196"/>
      <c r="P3" s="196"/>
    </row>
    <row r="4" spans="1:16" ht="21.75" customHeight="1">
      <c r="A4" s="20" t="s">
        <v>11</v>
      </c>
      <c r="B4" s="237">
        <f>+'6 Key data'!B11</f>
        <v>0</v>
      </c>
      <c r="C4" s="237"/>
      <c r="D4" s="237"/>
      <c r="E4" s="237"/>
      <c r="F4" s="237"/>
      <c r="G4" s="18"/>
      <c r="H4" s="18"/>
      <c r="J4" s="13"/>
      <c r="K4" s="196" t="s">
        <v>111</v>
      </c>
      <c r="L4" s="196"/>
      <c r="M4" s="196"/>
      <c r="N4" s="196"/>
      <c r="O4" s="196"/>
      <c r="P4" s="196"/>
    </row>
    <row r="5" spans="1:16" ht="13.5" customHeight="1">
      <c r="A5" s="15" t="s">
        <v>12</v>
      </c>
      <c r="B5" s="21">
        <f>+'6 Key data'!E31</f>
        <v>0</v>
      </c>
      <c r="C5" s="16"/>
      <c r="D5" s="16"/>
      <c r="E5" s="16"/>
      <c r="F5" s="17"/>
      <c r="G5" s="18"/>
      <c r="H5" s="18"/>
      <c r="J5" s="13"/>
      <c r="K5" s="197"/>
      <c r="L5" s="198"/>
      <c r="M5" s="196"/>
      <c r="N5" s="196"/>
      <c r="O5" s="196"/>
      <c r="P5" s="196"/>
    </row>
    <row r="6" spans="8:16" ht="14.25" customHeight="1">
      <c r="H6" s="12"/>
      <c r="I6" s="13"/>
      <c r="J6" s="13"/>
      <c r="K6" s="199" t="s">
        <v>112</v>
      </c>
      <c r="L6" s="198"/>
      <c r="M6" s="196"/>
      <c r="N6" s="196"/>
      <c r="O6" s="196"/>
      <c r="P6" s="196"/>
    </row>
    <row r="7" spans="1:10" ht="12.75">
      <c r="A7" s="22" t="s">
        <v>83</v>
      </c>
      <c r="B7" s="23"/>
      <c r="C7" s="23"/>
      <c r="D7" s="23"/>
      <c r="E7" s="23"/>
      <c r="F7" s="23"/>
      <c r="G7" s="23"/>
      <c r="H7" s="23"/>
      <c r="I7" s="24"/>
      <c r="J7" s="13"/>
    </row>
    <row r="8" spans="1:11" ht="36.75" customHeight="1">
      <c r="A8" s="25" t="s">
        <v>13</v>
      </c>
      <c r="B8" s="238" t="s">
        <v>14</v>
      </c>
      <c r="C8" s="239"/>
      <c r="D8" s="26" t="s">
        <v>15</v>
      </c>
      <c r="E8" s="27" t="s">
        <v>16</v>
      </c>
      <c r="F8" s="25" t="s">
        <v>17</v>
      </c>
      <c r="G8" s="26" t="s">
        <v>33</v>
      </c>
      <c r="H8" s="25" t="s">
        <v>18</v>
      </c>
      <c r="I8" s="26" t="s">
        <v>19</v>
      </c>
      <c r="J8" s="13"/>
      <c r="K8" s="12"/>
    </row>
    <row r="9" spans="1:10" ht="12.75">
      <c r="A9" s="28"/>
      <c r="B9" s="240"/>
      <c r="C9" s="241"/>
      <c r="D9" s="29"/>
      <c r="E9" s="30"/>
      <c r="F9" s="30"/>
      <c r="G9" s="31"/>
      <c r="H9" s="32">
        <f aca="true" t="shared" si="0" ref="H9:H21">+F9*14*1.32/1680*(1+G9)</f>
        <v>0</v>
      </c>
      <c r="I9" s="190">
        <f aca="true" t="shared" si="1" ref="I9:I21">E9*H9</f>
        <v>0</v>
      </c>
      <c r="J9" s="13"/>
    </row>
    <row r="10" spans="1:10" ht="12.75">
      <c r="A10" s="28"/>
      <c r="B10" s="240"/>
      <c r="C10" s="241"/>
      <c r="D10" s="29"/>
      <c r="E10" s="30"/>
      <c r="F10" s="30"/>
      <c r="G10" s="31"/>
      <c r="H10" s="32">
        <f t="shared" si="0"/>
        <v>0</v>
      </c>
      <c r="I10" s="190">
        <f t="shared" si="1"/>
        <v>0</v>
      </c>
      <c r="J10" s="13"/>
    </row>
    <row r="11" spans="1:10" ht="12.75">
      <c r="A11" s="28"/>
      <c r="B11" s="240"/>
      <c r="C11" s="241"/>
      <c r="D11" s="29"/>
      <c r="E11" s="30"/>
      <c r="F11" s="30"/>
      <c r="G11" s="31"/>
      <c r="H11" s="32">
        <f t="shared" si="0"/>
        <v>0</v>
      </c>
      <c r="I11" s="190">
        <v>0</v>
      </c>
      <c r="J11" s="13"/>
    </row>
    <row r="12" spans="1:10" ht="12.75">
      <c r="A12" s="28"/>
      <c r="B12" s="240"/>
      <c r="C12" s="241"/>
      <c r="D12" s="29"/>
      <c r="E12" s="30"/>
      <c r="F12" s="30"/>
      <c r="G12" s="31"/>
      <c r="H12" s="32">
        <f t="shared" si="0"/>
        <v>0</v>
      </c>
      <c r="I12" s="190">
        <f t="shared" si="1"/>
        <v>0</v>
      </c>
      <c r="J12" s="13"/>
    </row>
    <row r="13" spans="1:10" ht="12.75">
      <c r="A13" s="28"/>
      <c r="B13" s="240"/>
      <c r="C13" s="241"/>
      <c r="D13" s="29"/>
      <c r="E13" s="30"/>
      <c r="F13" s="30"/>
      <c r="G13" s="31"/>
      <c r="H13" s="32">
        <f t="shared" si="0"/>
        <v>0</v>
      </c>
      <c r="I13" s="190">
        <f t="shared" si="1"/>
        <v>0</v>
      </c>
      <c r="J13" s="13"/>
    </row>
    <row r="14" spans="1:10" ht="12.75">
      <c r="A14" s="28"/>
      <c r="B14" s="240"/>
      <c r="C14" s="241"/>
      <c r="D14" s="29"/>
      <c r="E14" s="30"/>
      <c r="F14" s="30"/>
      <c r="G14" s="31"/>
      <c r="H14" s="32">
        <f t="shared" si="0"/>
        <v>0</v>
      </c>
      <c r="I14" s="190">
        <f t="shared" si="1"/>
        <v>0</v>
      </c>
      <c r="J14" s="13"/>
    </row>
    <row r="15" spans="1:10" ht="12.75">
      <c r="A15" s="28"/>
      <c r="B15" s="240"/>
      <c r="C15" s="241"/>
      <c r="D15" s="29"/>
      <c r="E15" s="30"/>
      <c r="F15" s="30"/>
      <c r="G15" s="31"/>
      <c r="H15" s="32">
        <f t="shared" si="0"/>
        <v>0</v>
      </c>
      <c r="I15" s="190">
        <f t="shared" si="1"/>
        <v>0</v>
      </c>
      <c r="J15" s="13"/>
    </row>
    <row r="16" spans="1:10" ht="12.75">
      <c r="A16" s="28"/>
      <c r="B16" s="240"/>
      <c r="C16" s="241"/>
      <c r="D16" s="29"/>
      <c r="E16" s="30"/>
      <c r="F16" s="30"/>
      <c r="G16" s="31"/>
      <c r="H16" s="32">
        <f t="shared" si="0"/>
        <v>0</v>
      </c>
      <c r="I16" s="190">
        <f t="shared" si="1"/>
        <v>0</v>
      </c>
      <c r="J16" s="13"/>
    </row>
    <row r="17" spans="1:10" ht="12.75">
      <c r="A17" s="28"/>
      <c r="B17" s="240"/>
      <c r="C17" s="241"/>
      <c r="D17" s="29"/>
      <c r="E17" s="30"/>
      <c r="F17" s="30"/>
      <c r="G17" s="31"/>
      <c r="H17" s="32">
        <f t="shared" si="0"/>
        <v>0</v>
      </c>
      <c r="I17" s="190">
        <f t="shared" si="1"/>
        <v>0</v>
      </c>
      <c r="J17" s="13"/>
    </row>
    <row r="18" spans="1:10" ht="12.75">
      <c r="A18" s="28"/>
      <c r="B18" s="240"/>
      <c r="C18" s="241"/>
      <c r="D18" s="29"/>
      <c r="E18" s="30"/>
      <c r="F18" s="30"/>
      <c r="G18" s="31"/>
      <c r="H18" s="32">
        <f t="shared" si="0"/>
        <v>0</v>
      </c>
      <c r="I18" s="190">
        <f t="shared" si="1"/>
        <v>0</v>
      </c>
      <c r="J18" s="13"/>
    </row>
    <row r="19" spans="1:10" ht="12.75">
      <c r="A19" s="28"/>
      <c r="B19" s="240"/>
      <c r="C19" s="241"/>
      <c r="D19" s="29"/>
      <c r="E19" s="30"/>
      <c r="F19" s="30"/>
      <c r="G19" s="31"/>
      <c r="H19" s="32">
        <f t="shared" si="0"/>
        <v>0</v>
      </c>
      <c r="I19" s="190">
        <f t="shared" si="1"/>
        <v>0</v>
      </c>
      <c r="J19" s="13"/>
    </row>
    <row r="20" spans="1:10" ht="12.75">
      <c r="A20" s="28"/>
      <c r="B20" s="240"/>
      <c r="C20" s="241"/>
      <c r="D20" s="29"/>
      <c r="E20" s="30"/>
      <c r="F20" s="30"/>
      <c r="G20" s="31"/>
      <c r="H20" s="32">
        <f t="shared" si="0"/>
        <v>0</v>
      </c>
      <c r="I20" s="190">
        <f t="shared" si="1"/>
        <v>0</v>
      </c>
      <c r="J20" s="13"/>
    </row>
    <row r="21" spans="1:10" ht="12.75">
      <c r="A21" s="33"/>
      <c r="B21" s="240"/>
      <c r="C21" s="241"/>
      <c r="D21" s="34"/>
      <c r="E21" s="35"/>
      <c r="F21" s="35"/>
      <c r="G21" s="36"/>
      <c r="H21" s="37">
        <f t="shared" si="0"/>
        <v>0</v>
      </c>
      <c r="I21" s="191">
        <f t="shared" si="1"/>
        <v>0</v>
      </c>
      <c r="J21" s="13"/>
    </row>
    <row r="22" spans="1:10" ht="12.75">
      <c r="A22" s="38" t="s">
        <v>20</v>
      </c>
      <c r="C22" s="39"/>
      <c r="D22" s="40"/>
      <c r="E22" s="41">
        <f>SUM(E9:E21)</f>
        <v>0</v>
      </c>
      <c r="F22" s="42"/>
      <c r="G22" s="43"/>
      <c r="H22" s="44">
        <f>+IF(E22,I22/E22,0)</f>
        <v>0</v>
      </c>
      <c r="I22" s="192">
        <f>SUM(I9:I21)</f>
        <v>0</v>
      </c>
      <c r="J22" s="13"/>
    </row>
    <row r="23" spans="1:10" ht="12.75">
      <c r="A23" s="45"/>
      <c r="B23" s="39"/>
      <c r="C23" s="39"/>
      <c r="D23" s="39"/>
      <c r="E23" s="39"/>
      <c r="F23" s="39"/>
      <c r="G23" s="39"/>
      <c r="H23" s="39"/>
      <c r="I23" s="46"/>
      <c r="J23" s="13"/>
    </row>
    <row r="24" spans="1:10" ht="12.75">
      <c r="A24" s="242" t="s">
        <v>93</v>
      </c>
      <c r="B24" s="243"/>
      <c r="C24" s="47"/>
      <c r="D24" s="47"/>
      <c r="E24" s="47"/>
      <c r="F24" s="47"/>
      <c r="G24" s="47"/>
      <c r="H24" s="47"/>
      <c r="I24" s="48"/>
      <c r="J24" s="13"/>
    </row>
    <row r="25" spans="1:16" ht="38.25">
      <c r="A25" s="25" t="str">
        <f>+A8</f>
        <v>Work package number(s)</v>
      </c>
      <c r="B25" s="244" t="s">
        <v>21</v>
      </c>
      <c r="C25" s="245"/>
      <c r="D25" s="246"/>
      <c r="E25" s="49" t="s">
        <v>22</v>
      </c>
      <c r="F25" s="247" t="s">
        <v>23</v>
      </c>
      <c r="G25" s="248"/>
      <c r="H25" s="27" t="s">
        <v>24</v>
      </c>
      <c r="I25" s="26" t="str">
        <f>+I8</f>
        <v>Cost (EUR)</v>
      </c>
      <c r="J25" s="13"/>
      <c r="K25" s="196" t="s">
        <v>113</v>
      </c>
      <c r="L25" s="196"/>
      <c r="M25" s="196"/>
      <c r="N25" s="196"/>
      <c r="O25" s="196"/>
      <c r="P25" s="196"/>
    </row>
    <row r="26" spans="1:10" ht="12.75">
      <c r="A26" s="50"/>
      <c r="B26" s="249"/>
      <c r="C26" s="250"/>
      <c r="D26" s="251"/>
      <c r="E26" s="51"/>
      <c r="F26" s="252"/>
      <c r="G26" s="253"/>
      <c r="H26" s="104"/>
      <c r="I26" s="190"/>
      <c r="J26" s="13"/>
    </row>
    <row r="27" spans="1:10" ht="12.75">
      <c r="A27" s="50"/>
      <c r="B27" s="249"/>
      <c r="C27" s="250"/>
      <c r="D27" s="251"/>
      <c r="E27" s="51"/>
      <c r="F27" s="252"/>
      <c r="G27" s="253"/>
      <c r="H27" s="104"/>
      <c r="I27" s="190"/>
      <c r="J27" s="13"/>
    </row>
    <row r="28" spans="1:10" ht="12.75">
      <c r="A28" s="50"/>
      <c r="B28" s="249"/>
      <c r="C28" s="250"/>
      <c r="D28" s="251"/>
      <c r="E28" s="51"/>
      <c r="F28" s="252"/>
      <c r="G28" s="253"/>
      <c r="H28" s="104"/>
      <c r="I28" s="190"/>
      <c r="J28" s="13"/>
    </row>
    <row r="29" spans="1:10" ht="12.75">
      <c r="A29" s="50"/>
      <c r="B29" s="249"/>
      <c r="C29" s="250"/>
      <c r="D29" s="251"/>
      <c r="E29" s="51"/>
      <c r="F29" s="252"/>
      <c r="G29" s="253"/>
      <c r="H29" s="104"/>
      <c r="I29" s="190"/>
      <c r="J29" s="13"/>
    </row>
    <row r="30" spans="1:10" ht="12.75">
      <c r="A30" s="50"/>
      <c r="B30" s="249"/>
      <c r="C30" s="250"/>
      <c r="D30" s="251"/>
      <c r="E30" s="51"/>
      <c r="F30" s="252"/>
      <c r="G30" s="253"/>
      <c r="H30" s="104"/>
      <c r="I30" s="190"/>
      <c r="J30" s="13"/>
    </row>
    <row r="31" spans="1:10" ht="12.75">
      <c r="A31" s="50"/>
      <c r="B31" s="249"/>
      <c r="C31" s="250"/>
      <c r="D31" s="251"/>
      <c r="E31" s="51"/>
      <c r="F31" s="252"/>
      <c r="G31" s="253"/>
      <c r="H31" s="104"/>
      <c r="I31" s="190"/>
      <c r="J31" s="13"/>
    </row>
    <row r="32" spans="1:10" ht="12.75">
      <c r="A32" s="50"/>
      <c r="B32" s="249"/>
      <c r="C32" s="250"/>
      <c r="D32" s="251"/>
      <c r="E32" s="51"/>
      <c r="F32" s="252"/>
      <c r="G32" s="253"/>
      <c r="H32" s="104"/>
      <c r="I32" s="190"/>
      <c r="J32" s="13"/>
    </row>
    <row r="33" spans="1:10" ht="12.75">
      <c r="A33" s="50"/>
      <c r="B33" s="249"/>
      <c r="C33" s="250"/>
      <c r="D33" s="251"/>
      <c r="E33" s="51"/>
      <c r="F33" s="252"/>
      <c r="G33" s="253"/>
      <c r="H33" s="104"/>
      <c r="I33" s="190"/>
      <c r="J33" s="13"/>
    </row>
    <row r="34" spans="1:10" ht="12.75">
      <c r="A34" s="52" t="s">
        <v>20</v>
      </c>
      <c r="B34" s="52"/>
      <c r="C34" s="39"/>
      <c r="D34" s="39"/>
      <c r="E34" s="45"/>
      <c r="F34" s="39"/>
      <c r="G34" s="39"/>
      <c r="H34" s="53"/>
      <c r="I34" s="190">
        <f>SUM(I26:I33)</f>
        <v>0</v>
      </c>
      <c r="J34" s="13"/>
    </row>
    <row r="35" spans="1:10" ht="12.75">
      <c r="A35" s="39"/>
      <c r="B35" s="39"/>
      <c r="C35" s="39"/>
      <c r="D35" s="39"/>
      <c r="E35" s="39"/>
      <c r="F35" s="39"/>
      <c r="G35" s="39"/>
      <c r="H35" s="39"/>
      <c r="I35" s="39"/>
      <c r="J35" s="13"/>
    </row>
    <row r="36" spans="1:10" ht="12.75">
      <c r="A36" s="57"/>
      <c r="B36" s="58"/>
      <c r="C36" s="58"/>
      <c r="D36" s="58"/>
      <c r="E36" s="58"/>
      <c r="F36" s="58"/>
      <c r="G36" s="58"/>
      <c r="H36" s="58"/>
      <c r="I36" s="59"/>
      <c r="J36" s="13"/>
    </row>
    <row r="37" spans="1:10" ht="12.75">
      <c r="A37" s="257" t="s">
        <v>95</v>
      </c>
      <c r="B37" s="258"/>
      <c r="C37" s="258"/>
      <c r="D37" s="60"/>
      <c r="E37" s="60"/>
      <c r="F37" s="60"/>
      <c r="G37" s="60"/>
      <c r="H37" s="60"/>
      <c r="I37" s="61"/>
      <c r="J37" s="13"/>
    </row>
    <row r="38" spans="1:16" ht="11.25" customHeight="1">
      <c r="A38" s="25" t="str">
        <f>+A61</f>
        <v>Work package number(s)</v>
      </c>
      <c r="B38" s="259" t="s">
        <v>21</v>
      </c>
      <c r="C38" s="260"/>
      <c r="D38" s="260"/>
      <c r="E38" s="260"/>
      <c r="F38" s="260"/>
      <c r="G38" s="261"/>
      <c r="H38" s="27" t="s">
        <v>24</v>
      </c>
      <c r="I38" s="26" t="str">
        <f>+I61</f>
        <v>Cost (EUR)</v>
      </c>
      <c r="J38" s="13"/>
      <c r="K38" s="196" t="str">
        <f>+K25</f>
        <v>Kostenpostitionen über € 5.000,- müssen aufgeschlüsselt dargestellt werden.</v>
      </c>
      <c r="L38" s="196"/>
      <c r="M38" s="196"/>
      <c r="N38" s="196"/>
      <c r="O38" s="196"/>
      <c r="P38" s="196"/>
    </row>
    <row r="39" spans="1:10" ht="18" customHeight="1">
      <c r="A39" s="55"/>
      <c r="B39" s="254"/>
      <c r="C39" s="255"/>
      <c r="D39" s="255"/>
      <c r="E39" s="255"/>
      <c r="F39" s="255"/>
      <c r="G39" s="256"/>
      <c r="H39" s="104"/>
      <c r="I39" s="190"/>
      <c r="J39" s="13"/>
    </row>
    <row r="40" spans="1:10" ht="12.75">
      <c r="A40" s="50"/>
      <c r="B40" s="254"/>
      <c r="C40" s="255"/>
      <c r="D40" s="255"/>
      <c r="E40" s="255"/>
      <c r="F40" s="255"/>
      <c r="G40" s="256"/>
      <c r="H40" s="104"/>
      <c r="I40" s="190"/>
      <c r="J40" s="13"/>
    </row>
    <row r="41" spans="1:10" ht="12.75">
      <c r="A41" s="50"/>
      <c r="B41" s="254"/>
      <c r="C41" s="255"/>
      <c r="D41" s="255"/>
      <c r="E41" s="255"/>
      <c r="F41" s="255"/>
      <c r="G41" s="256"/>
      <c r="H41" s="104"/>
      <c r="I41" s="190"/>
      <c r="J41" s="13"/>
    </row>
    <row r="42" spans="1:10" ht="12.75">
      <c r="A42" s="50"/>
      <c r="B42" s="254"/>
      <c r="C42" s="255"/>
      <c r="D42" s="255"/>
      <c r="E42" s="255"/>
      <c r="F42" s="255"/>
      <c r="G42" s="256"/>
      <c r="H42" s="104"/>
      <c r="I42" s="190"/>
      <c r="J42" s="13"/>
    </row>
    <row r="43" spans="1:10" ht="12.75">
      <c r="A43" s="50"/>
      <c r="B43" s="254"/>
      <c r="C43" s="255"/>
      <c r="D43" s="255"/>
      <c r="E43" s="255"/>
      <c r="F43" s="255"/>
      <c r="G43" s="256"/>
      <c r="H43" s="104"/>
      <c r="I43" s="190"/>
      <c r="J43" s="13"/>
    </row>
    <row r="44" spans="1:10" ht="12.75">
      <c r="A44" s="50"/>
      <c r="B44" s="254"/>
      <c r="C44" s="255"/>
      <c r="D44" s="255"/>
      <c r="E44" s="255"/>
      <c r="F44" s="255"/>
      <c r="G44" s="256"/>
      <c r="H44" s="104"/>
      <c r="I44" s="190"/>
      <c r="J44" s="13"/>
    </row>
    <row r="45" spans="1:10" ht="12.75">
      <c r="A45" s="50"/>
      <c r="B45" s="254"/>
      <c r="C45" s="255"/>
      <c r="D45" s="255"/>
      <c r="E45" s="255"/>
      <c r="F45" s="255"/>
      <c r="G45" s="256"/>
      <c r="H45" s="104"/>
      <c r="I45" s="190"/>
      <c r="J45" s="13"/>
    </row>
    <row r="46" spans="1:10" ht="12.75">
      <c r="A46" s="50"/>
      <c r="B46" s="254"/>
      <c r="C46" s="255"/>
      <c r="D46" s="255"/>
      <c r="E46" s="255"/>
      <c r="F46" s="255"/>
      <c r="G46" s="256"/>
      <c r="H46" s="104"/>
      <c r="I46" s="190"/>
      <c r="J46" s="13"/>
    </row>
    <row r="47" spans="1:10" ht="12.75">
      <c r="A47" s="56" t="s">
        <v>20</v>
      </c>
      <c r="B47" s="62"/>
      <c r="C47" s="63"/>
      <c r="D47" s="63"/>
      <c r="E47" s="63"/>
      <c r="F47" s="63"/>
      <c r="G47" s="63"/>
      <c r="H47" s="64"/>
      <c r="I47" s="190">
        <f>SUM(I39:I46)</f>
        <v>0</v>
      </c>
      <c r="J47" s="13"/>
    </row>
    <row r="48" spans="1:10" ht="12.75">
      <c r="A48" s="65"/>
      <c r="B48" s="66"/>
      <c r="C48" s="66"/>
      <c r="D48" s="66"/>
      <c r="E48" s="66"/>
      <c r="F48" s="66"/>
      <c r="G48" s="67"/>
      <c r="H48" s="66"/>
      <c r="I48" s="68"/>
      <c r="J48" s="13"/>
    </row>
    <row r="49" spans="1:10" ht="12.75">
      <c r="A49" s="69" t="s">
        <v>96</v>
      </c>
      <c r="B49" s="70"/>
      <c r="C49" s="71"/>
      <c r="D49" s="71"/>
      <c r="E49" s="71"/>
      <c r="F49" s="71"/>
      <c r="G49" s="71"/>
      <c r="H49" s="71"/>
      <c r="I49" s="72"/>
      <c r="J49" s="13"/>
    </row>
    <row r="50" spans="1:16" ht="25.5">
      <c r="A50" s="25" t="str">
        <f>+A25</f>
        <v>Work package number(s)</v>
      </c>
      <c r="B50" s="244" t="s">
        <v>21</v>
      </c>
      <c r="C50" s="245"/>
      <c r="D50" s="245"/>
      <c r="E50" s="246"/>
      <c r="F50" s="247" t="s">
        <v>26</v>
      </c>
      <c r="G50" s="248"/>
      <c r="H50" s="27" t="str">
        <f>+H25</f>
        <v>VAT</v>
      </c>
      <c r="I50" s="26" t="str">
        <f>+I38</f>
        <v>Cost (EUR)</v>
      </c>
      <c r="J50" s="13"/>
      <c r="K50" s="196" t="str">
        <f>+K25</f>
        <v>Kostenpostitionen über € 5.000,- müssen aufgeschlüsselt dargestellt werden.</v>
      </c>
      <c r="L50" s="196"/>
      <c r="M50" s="196"/>
      <c r="N50" s="196"/>
      <c r="O50" s="196"/>
      <c r="P50" s="196"/>
    </row>
    <row r="51" spans="1:10" ht="12.75">
      <c r="A51" s="50"/>
      <c r="B51" s="249"/>
      <c r="C51" s="250"/>
      <c r="D51" s="250"/>
      <c r="E51" s="262"/>
      <c r="F51" s="263"/>
      <c r="G51" s="264"/>
      <c r="H51" s="104"/>
      <c r="I51" s="190"/>
      <c r="J51" s="13"/>
    </row>
    <row r="52" spans="1:10" ht="12.75">
      <c r="A52" s="50"/>
      <c r="B52" s="249"/>
      <c r="C52" s="250"/>
      <c r="D52" s="250"/>
      <c r="E52" s="262"/>
      <c r="F52" s="263"/>
      <c r="G52" s="264"/>
      <c r="H52" s="104"/>
      <c r="I52" s="190"/>
      <c r="J52" s="13"/>
    </row>
    <row r="53" spans="1:10" ht="12.75">
      <c r="A53" s="50"/>
      <c r="B53" s="249"/>
      <c r="C53" s="250"/>
      <c r="D53" s="250"/>
      <c r="E53" s="262"/>
      <c r="F53" s="263"/>
      <c r="G53" s="264"/>
      <c r="H53" s="104"/>
      <c r="I53" s="190"/>
      <c r="J53" s="13"/>
    </row>
    <row r="54" spans="1:10" ht="12.75">
      <c r="A54" s="50"/>
      <c r="B54" s="249"/>
      <c r="C54" s="250"/>
      <c r="D54" s="250"/>
      <c r="E54" s="262"/>
      <c r="F54" s="263"/>
      <c r="G54" s="264"/>
      <c r="H54" s="104"/>
      <c r="I54" s="190"/>
      <c r="J54" s="13"/>
    </row>
    <row r="55" spans="1:10" ht="12.75">
      <c r="A55" s="50"/>
      <c r="B55" s="249"/>
      <c r="C55" s="250"/>
      <c r="D55" s="250"/>
      <c r="E55" s="262"/>
      <c r="F55" s="263"/>
      <c r="G55" s="264"/>
      <c r="H55" s="104"/>
      <c r="I55" s="190"/>
      <c r="J55" s="13"/>
    </row>
    <row r="56" spans="1:10" ht="12.75">
      <c r="A56" s="50"/>
      <c r="B56" s="249"/>
      <c r="C56" s="250"/>
      <c r="D56" s="250"/>
      <c r="E56" s="262"/>
      <c r="F56" s="263"/>
      <c r="G56" s="264"/>
      <c r="H56" s="104"/>
      <c r="I56" s="190"/>
      <c r="J56" s="13"/>
    </row>
    <row r="57" spans="1:10" ht="12.75">
      <c r="A57" s="50"/>
      <c r="B57" s="249"/>
      <c r="C57" s="250"/>
      <c r="D57" s="250"/>
      <c r="E57" s="262"/>
      <c r="F57" s="263"/>
      <c r="G57" s="264"/>
      <c r="H57" s="104"/>
      <c r="I57" s="190"/>
      <c r="J57" s="13"/>
    </row>
    <row r="58" spans="1:10" ht="12.75">
      <c r="A58" s="52" t="s">
        <v>20</v>
      </c>
      <c r="B58" s="52"/>
      <c r="C58" s="39"/>
      <c r="D58" s="39"/>
      <c r="E58" s="45"/>
      <c r="F58" s="39"/>
      <c r="G58" s="39"/>
      <c r="H58" s="53"/>
      <c r="I58" s="190">
        <f>SUM(I51:I57)</f>
        <v>0</v>
      </c>
      <c r="J58" s="13"/>
    </row>
    <row r="59" spans="1:10" ht="12.75">
      <c r="A59" s="39"/>
      <c r="B59" s="39"/>
      <c r="C59" s="39"/>
      <c r="D59" s="39"/>
      <c r="E59" s="39"/>
      <c r="F59" s="39"/>
      <c r="G59" s="39"/>
      <c r="H59" s="39"/>
      <c r="I59" s="39"/>
      <c r="J59" s="13"/>
    </row>
    <row r="60" spans="1:10" ht="12.75">
      <c r="A60" s="242" t="s">
        <v>94</v>
      </c>
      <c r="B60" s="243"/>
      <c r="C60" s="47"/>
      <c r="D60" s="47"/>
      <c r="E60" s="47"/>
      <c r="F60" s="47"/>
      <c r="G60" s="47"/>
      <c r="H60" s="47"/>
      <c r="I60" s="54"/>
      <c r="J60" s="13"/>
    </row>
    <row r="61" spans="1:16" ht="25.5">
      <c r="A61" s="25" t="str">
        <f>+A25</f>
        <v>Work package number(s)</v>
      </c>
      <c r="B61" s="259" t="s">
        <v>25</v>
      </c>
      <c r="C61" s="260"/>
      <c r="D61" s="260"/>
      <c r="E61" s="260"/>
      <c r="F61" s="260"/>
      <c r="G61" s="261"/>
      <c r="H61" s="27" t="s">
        <v>24</v>
      </c>
      <c r="I61" s="26" t="str">
        <f>+I25</f>
        <v>Cost (EUR)</v>
      </c>
      <c r="J61" s="13"/>
      <c r="K61" s="196" t="str">
        <f>+K25</f>
        <v>Kostenpostitionen über € 5.000,- müssen aufgeschlüsselt dargestellt werden.</v>
      </c>
      <c r="L61" s="196"/>
      <c r="M61" s="196"/>
      <c r="N61" s="196"/>
      <c r="O61" s="196"/>
      <c r="P61" s="196"/>
    </row>
    <row r="62" spans="1:10" ht="12.75">
      <c r="A62" s="50"/>
      <c r="B62" s="254"/>
      <c r="C62" s="255"/>
      <c r="D62" s="255"/>
      <c r="E62" s="255"/>
      <c r="F62" s="255"/>
      <c r="G62" s="256"/>
      <c r="H62" s="104"/>
      <c r="I62" s="190"/>
      <c r="J62" s="13"/>
    </row>
    <row r="63" spans="1:10" ht="12.75">
      <c r="A63" s="50"/>
      <c r="B63" s="254"/>
      <c r="C63" s="255"/>
      <c r="D63" s="255"/>
      <c r="E63" s="255"/>
      <c r="F63" s="255"/>
      <c r="G63" s="256"/>
      <c r="H63" s="104"/>
      <c r="I63" s="190"/>
      <c r="J63" s="13"/>
    </row>
    <row r="64" spans="1:10" ht="12.75">
      <c r="A64" s="50"/>
      <c r="B64" s="254"/>
      <c r="C64" s="255"/>
      <c r="D64" s="255"/>
      <c r="E64" s="255"/>
      <c r="F64" s="255"/>
      <c r="G64" s="256"/>
      <c r="H64" s="104"/>
      <c r="I64" s="190"/>
      <c r="J64" s="13"/>
    </row>
    <row r="65" spans="1:10" ht="12.75">
      <c r="A65" s="50"/>
      <c r="B65" s="254"/>
      <c r="C65" s="255"/>
      <c r="D65" s="255"/>
      <c r="E65" s="255"/>
      <c r="F65" s="255"/>
      <c r="G65" s="256"/>
      <c r="H65" s="104"/>
      <c r="I65" s="190"/>
      <c r="J65" s="13"/>
    </row>
    <row r="66" spans="1:10" ht="12.75">
      <c r="A66" s="50"/>
      <c r="B66" s="254"/>
      <c r="C66" s="255"/>
      <c r="D66" s="255"/>
      <c r="E66" s="255"/>
      <c r="F66" s="255"/>
      <c r="G66" s="256"/>
      <c r="H66" s="104"/>
      <c r="I66" s="190"/>
      <c r="J66" s="13"/>
    </row>
    <row r="67" spans="1:10" ht="12.75">
      <c r="A67" s="50"/>
      <c r="B67" s="254"/>
      <c r="C67" s="255"/>
      <c r="D67" s="255"/>
      <c r="E67" s="255"/>
      <c r="F67" s="255"/>
      <c r="G67" s="256"/>
      <c r="H67" s="104"/>
      <c r="I67" s="190"/>
      <c r="J67" s="13"/>
    </row>
    <row r="68" spans="1:10" ht="12.75">
      <c r="A68" s="50"/>
      <c r="B68" s="254"/>
      <c r="C68" s="255"/>
      <c r="D68" s="255"/>
      <c r="E68" s="255"/>
      <c r="F68" s="255"/>
      <c r="G68" s="256"/>
      <c r="H68" s="104"/>
      <c r="I68" s="190"/>
      <c r="J68" s="13"/>
    </row>
    <row r="69" spans="1:10" ht="12.75">
      <c r="A69" s="52" t="s">
        <v>20</v>
      </c>
      <c r="B69" s="52"/>
      <c r="C69" s="39"/>
      <c r="D69" s="39"/>
      <c r="E69" s="45"/>
      <c r="F69" s="39"/>
      <c r="G69" s="39"/>
      <c r="H69" s="53"/>
      <c r="I69" s="190">
        <f>SUM(I62:I68)</f>
        <v>0</v>
      </c>
      <c r="J69" s="13"/>
    </row>
    <row r="70" spans="1:10" ht="15" customHeight="1">
      <c r="A70" s="39"/>
      <c r="B70" s="39"/>
      <c r="C70" s="39"/>
      <c r="D70" s="39"/>
      <c r="E70" s="39"/>
      <c r="F70" s="39"/>
      <c r="G70" s="39"/>
      <c r="H70" s="39"/>
      <c r="I70" s="39"/>
      <c r="J70" s="13"/>
    </row>
    <row r="71" spans="1:10" ht="12.75">
      <c r="A71" s="242" t="s">
        <v>98</v>
      </c>
      <c r="B71" s="243"/>
      <c r="C71" s="47"/>
      <c r="D71" s="47"/>
      <c r="E71" s="47"/>
      <c r="F71" s="47"/>
      <c r="G71" s="47"/>
      <c r="H71" s="47"/>
      <c r="I71" s="54"/>
      <c r="J71" s="13"/>
    </row>
    <row r="72" spans="1:16" ht="25.5">
      <c r="A72" s="25" t="str">
        <f>+A61</f>
        <v>Work package number(s)</v>
      </c>
      <c r="B72" s="259" t="s">
        <v>99</v>
      </c>
      <c r="C72" s="260"/>
      <c r="D72" s="260"/>
      <c r="E72" s="260"/>
      <c r="F72" s="260"/>
      <c r="G72" s="261"/>
      <c r="H72" s="27" t="s">
        <v>24</v>
      </c>
      <c r="I72" s="26" t="str">
        <f>+I61</f>
        <v>Cost (EUR)</v>
      </c>
      <c r="J72" s="13"/>
      <c r="K72" s="196" t="str">
        <f>+K25</f>
        <v>Kostenpostitionen über € 5.000,- müssen aufgeschlüsselt dargestellt werden.</v>
      </c>
      <c r="L72" s="196"/>
      <c r="M72" s="196"/>
      <c r="N72" s="196"/>
      <c r="O72" s="196"/>
      <c r="P72" s="196"/>
    </row>
    <row r="73" spans="1:10" ht="12.75">
      <c r="A73" s="50"/>
      <c r="B73" s="254"/>
      <c r="C73" s="255"/>
      <c r="D73" s="255"/>
      <c r="E73" s="255"/>
      <c r="F73" s="255"/>
      <c r="G73" s="256"/>
      <c r="H73" s="104"/>
      <c r="I73" s="190"/>
      <c r="J73" s="13"/>
    </row>
    <row r="74" spans="1:10" ht="12.75">
      <c r="A74" s="50"/>
      <c r="B74" s="254"/>
      <c r="C74" s="255"/>
      <c r="D74" s="255"/>
      <c r="E74" s="255"/>
      <c r="F74" s="255"/>
      <c r="G74" s="256"/>
      <c r="H74" s="104"/>
      <c r="I74" s="190"/>
      <c r="J74" s="13"/>
    </row>
    <row r="75" spans="1:10" ht="12.75">
      <c r="A75" s="50"/>
      <c r="B75" s="254"/>
      <c r="C75" s="255"/>
      <c r="D75" s="255"/>
      <c r="E75" s="255"/>
      <c r="F75" s="255"/>
      <c r="G75" s="256"/>
      <c r="H75" s="104"/>
      <c r="I75" s="190"/>
      <c r="J75" s="13"/>
    </row>
    <row r="76" spans="1:10" ht="12.75">
      <c r="A76" s="50"/>
      <c r="B76" s="254"/>
      <c r="C76" s="255"/>
      <c r="D76" s="255"/>
      <c r="E76" s="255"/>
      <c r="F76" s="255"/>
      <c r="G76" s="256"/>
      <c r="H76" s="104"/>
      <c r="I76" s="190"/>
      <c r="J76" s="13"/>
    </row>
    <row r="77" spans="1:10" ht="12.75">
      <c r="A77" s="50"/>
      <c r="B77" s="254"/>
      <c r="C77" s="255"/>
      <c r="D77" s="255"/>
      <c r="E77" s="255"/>
      <c r="F77" s="255"/>
      <c r="G77" s="256"/>
      <c r="H77" s="104"/>
      <c r="I77" s="190"/>
      <c r="J77" s="13"/>
    </row>
    <row r="78" spans="1:10" ht="12.75">
      <c r="A78" s="50"/>
      <c r="B78" s="254"/>
      <c r="C78" s="255"/>
      <c r="D78" s="255"/>
      <c r="E78" s="255"/>
      <c r="F78" s="255"/>
      <c r="G78" s="256"/>
      <c r="H78" s="104"/>
      <c r="I78" s="190"/>
      <c r="J78" s="13"/>
    </row>
    <row r="79" spans="1:10" ht="12.75">
      <c r="A79" s="50"/>
      <c r="B79" s="254"/>
      <c r="C79" s="255"/>
      <c r="D79" s="255"/>
      <c r="E79" s="255"/>
      <c r="F79" s="255"/>
      <c r="G79" s="256"/>
      <c r="H79" s="104"/>
      <c r="I79" s="190"/>
      <c r="J79" s="13"/>
    </row>
    <row r="80" spans="1:10" ht="12.75">
      <c r="A80" s="52" t="s">
        <v>20</v>
      </c>
      <c r="B80" s="52"/>
      <c r="C80" s="39"/>
      <c r="D80" s="39"/>
      <c r="E80" s="45"/>
      <c r="F80" s="39"/>
      <c r="G80" s="39"/>
      <c r="H80" s="53"/>
      <c r="I80" s="190">
        <f>SUM(I73:I79)</f>
        <v>0</v>
      </c>
      <c r="J80" s="13"/>
    </row>
    <row r="81" spans="1:10" ht="12.75">
      <c r="A81" s="39"/>
      <c r="B81" s="39"/>
      <c r="C81" s="39"/>
      <c r="D81" s="39"/>
      <c r="E81" s="39"/>
      <c r="F81" s="39"/>
      <c r="G81" s="39"/>
      <c r="H81" s="39"/>
      <c r="I81" s="39"/>
      <c r="J81" s="13"/>
    </row>
    <row r="82" spans="1:10" ht="12.75">
      <c r="A82" s="187" t="s">
        <v>100</v>
      </c>
      <c r="B82" s="188"/>
      <c r="C82" s="47"/>
      <c r="D82" s="47"/>
      <c r="E82" s="47"/>
      <c r="F82" s="47"/>
      <c r="G82" s="47"/>
      <c r="H82" s="47"/>
      <c r="I82" s="54"/>
      <c r="J82" s="13"/>
    </row>
    <row r="83" spans="1:16" ht="25.5">
      <c r="A83" s="25" t="str">
        <f>+A72</f>
        <v>Work package number(s)</v>
      </c>
      <c r="B83" s="259" t="s">
        <v>21</v>
      </c>
      <c r="C83" s="260"/>
      <c r="D83" s="260"/>
      <c r="E83" s="260"/>
      <c r="F83" s="260"/>
      <c r="G83" s="261"/>
      <c r="H83" s="27"/>
      <c r="I83" s="26" t="str">
        <f>+I72</f>
        <v>Cost (EUR)</v>
      </c>
      <c r="J83" s="13"/>
      <c r="K83" s="196" t="str">
        <f>+K25</f>
        <v>Kostenpostitionen über € 5.000,- müssen aufgeschlüsselt dargestellt werden.</v>
      </c>
      <c r="L83" s="196"/>
      <c r="M83" s="196"/>
      <c r="N83" s="196"/>
      <c r="O83" s="196"/>
      <c r="P83" s="196"/>
    </row>
    <row r="84" spans="1:10" ht="12.75">
      <c r="A84" s="50"/>
      <c r="B84" s="254"/>
      <c r="C84" s="255"/>
      <c r="D84" s="255"/>
      <c r="E84" s="255"/>
      <c r="F84" s="255"/>
      <c r="G84" s="256"/>
      <c r="H84" s="104"/>
      <c r="I84" s="190"/>
      <c r="J84" s="13"/>
    </row>
    <row r="85" spans="1:10" ht="12.75">
      <c r="A85" s="50"/>
      <c r="B85" s="254"/>
      <c r="C85" s="255"/>
      <c r="D85" s="255"/>
      <c r="E85" s="255"/>
      <c r="F85" s="255"/>
      <c r="G85" s="256"/>
      <c r="H85" s="104"/>
      <c r="I85" s="190"/>
      <c r="J85" s="13"/>
    </row>
    <row r="86" spans="1:10" ht="12.75">
      <c r="A86" s="50"/>
      <c r="B86" s="254"/>
      <c r="C86" s="255"/>
      <c r="D86" s="255"/>
      <c r="E86" s="255"/>
      <c r="F86" s="255"/>
      <c r="G86" s="256"/>
      <c r="H86" s="104"/>
      <c r="I86" s="190"/>
      <c r="J86" s="13"/>
    </row>
    <row r="87" spans="1:10" ht="12.75">
      <c r="A87" s="50"/>
      <c r="B87" s="254"/>
      <c r="C87" s="255"/>
      <c r="D87" s="255"/>
      <c r="E87" s="255"/>
      <c r="F87" s="255"/>
      <c r="G87" s="256"/>
      <c r="H87" s="104"/>
      <c r="I87" s="190"/>
      <c r="J87" s="13"/>
    </row>
    <row r="88" spans="1:10" ht="12.75">
      <c r="A88" s="50"/>
      <c r="B88" s="254"/>
      <c r="C88" s="255"/>
      <c r="D88" s="255"/>
      <c r="E88" s="255"/>
      <c r="F88" s="255"/>
      <c r="G88" s="256"/>
      <c r="H88" s="104"/>
      <c r="I88" s="190"/>
      <c r="J88" s="13"/>
    </row>
    <row r="89" spans="1:10" ht="12.75">
      <c r="A89" s="50"/>
      <c r="B89" s="254"/>
      <c r="C89" s="255"/>
      <c r="D89" s="255"/>
      <c r="E89" s="255"/>
      <c r="F89" s="255"/>
      <c r="G89" s="256"/>
      <c r="H89" s="104"/>
      <c r="I89" s="190"/>
      <c r="J89" s="13"/>
    </row>
    <row r="90" spans="1:10" ht="12.75">
      <c r="A90" s="50"/>
      <c r="B90" s="254"/>
      <c r="C90" s="255"/>
      <c r="D90" s="255"/>
      <c r="E90" s="255"/>
      <c r="F90" s="255"/>
      <c r="G90" s="256"/>
      <c r="H90" s="104"/>
      <c r="I90" s="190"/>
      <c r="J90" s="13"/>
    </row>
    <row r="91" spans="1:10" ht="12.75">
      <c r="A91" s="52" t="s">
        <v>20</v>
      </c>
      <c r="B91" s="52"/>
      <c r="C91" s="39"/>
      <c r="D91" s="39"/>
      <c r="E91" s="45"/>
      <c r="F91" s="39"/>
      <c r="G91" s="39"/>
      <c r="H91" s="53"/>
      <c r="I91" s="190">
        <f>SUM(I84:I90)</f>
        <v>0</v>
      </c>
      <c r="J91" s="13"/>
    </row>
    <row r="92" spans="1:10" ht="12.75">
      <c r="A92" s="39"/>
      <c r="B92" s="39"/>
      <c r="C92" s="39"/>
      <c r="D92" s="39"/>
      <c r="E92" s="39"/>
      <c r="F92" s="39"/>
      <c r="G92" s="39"/>
      <c r="H92" s="39"/>
      <c r="I92" s="39"/>
      <c r="J92" s="13"/>
    </row>
    <row r="93" spans="1:10" ht="12.75">
      <c r="A93" s="73"/>
      <c r="B93" s="73"/>
      <c r="C93" s="73"/>
      <c r="D93" s="73"/>
      <c r="E93" s="73"/>
      <c r="F93" s="13"/>
      <c r="G93" s="13"/>
      <c r="H93" s="13"/>
      <c r="I93" s="13"/>
      <c r="J93" s="13"/>
    </row>
    <row r="94" spans="1:11" s="13" customFormat="1" ht="31.5" customHeight="1">
      <c r="A94" s="74" t="s">
        <v>27</v>
      </c>
      <c r="B94" s="75">
        <f>+B2</f>
        <v>0</v>
      </c>
      <c r="C94" s="76">
        <f>SUM(C96:C102)</f>
        <v>0</v>
      </c>
      <c r="D94" s="193" t="s">
        <v>108</v>
      </c>
      <c r="E94" s="267">
        <f>+B3</f>
        <v>0</v>
      </c>
      <c r="F94" s="268"/>
      <c r="K94" s="77"/>
    </row>
    <row r="95" spans="1:11" s="13" customFormat="1" ht="12.75" customHeight="1">
      <c r="A95" s="78"/>
      <c r="B95" s="73"/>
      <c r="C95" s="79"/>
      <c r="D95" s="80"/>
      <c r="E95" s="194"/>
      <c r="K95" s="77"/>
    </row>
    <row r="96" spans="1:11" s="13" customFormat="1" ht="18" customHeight="1">
      <c r="A96" s="186" t="s">
        <v>83</v>
      </c>
      <c r="B96" s="81"/>
      <c r="C96" s="189">
        <f>+I22</f>
        <v>0</v>
      </c>
      <c r="D96" s="81"/>
      <c r="E96" s="81"/>
      <c r="K96" s="77"/>
    </row>
    <row r="97" spans="1:11" s="13" customFormat="1" ht="15.75" customHeight="1">
      <c r="A97" s="186" t="s">
        <v>97</v>
      </c>
      <c r="B97" s="81"/>
      <c r="C97" s="189">
        <f>+I34</f>
        <v>0</v>
      </c>
      <c r="D97" s="81"/>
      <c r="E97" s="81"/>
      <c r="G97" s="82"/>
      <c r="H97" s="82"/>
      <c r="I97" s="82"/>
      <c r="K97" s="77"/>
    </row>
    <row r="98" spans="1:11" s="13" customFormat="1" ht="15.75" customHeight="1">
      <c r="A98" s="186" t="s">
        <v>95</v>
      </c>
      <c r="B98" s="81"/>
      <c r="C98" s="189">
        <f>+I47</f>
        <v>0</v>
      </c>
      <c r="D98" s="81"/>
      <c r="E98" s="81"/>
      <c r="F98" s="83"/>
      <c r="G98" s="82"/>
      <c r="H98" s="82"/>
      <c r="I98" s="82"/>
      <c r="K98" s="77"/>
    </row>
    <row r="99" spans="1:11" s="13" customFormat="1" ht="15.75" customHeight="1">
      <c r="A99" s="186" t="s">
        <v>96</v>
      </c>
      <c r="B99" s="81"/>
      <c r="C99" s="189">
        <f>+I58</f>
        <v>0</v>
      </c>
      <c r="E99" s="82"/>
      <c r="F99" s="82"/>
      <c r="G99" s="82"/>
      <c r="H99" s="82"/>
      <c r="I99" s="82"/>
      <c r="K99" s="77"/>
    </row>
    <row r="100" spans="1:11" s="13" customFormat="1" ht="15.75" customHeight="1">
      <c r="A100" s="186" t="s">
        <v>94</v>
      </c>
      <c r="B100" s="81"/>
      <c r="C100" s="189">
        <f>+I69</f>
        <v>0</v>
      </c>
      <c r="E100" s="82"/>
      <c r="F100" s="82"/>
      <c r="G100" s="82"/>
      <c r="H100" s="82"/>
      <c r="I100" s="82"/>
      <c r="K100" s="77"/>
    </row>
    <row r="101" spans="1:11" s="13" customFormat="1" ht="15.75" customHeight="1">
      <c r="A101" s="186" t="s">
        <v>98</v>
      </c>
      <c r="B101" s="81"/>
      <c r="C101" s="189">
        <f>+I80</f>
        <v>0</v>
      </c>
      <c r="E101" s="82"/>
      <c r="F101" s="82"/>
      <c r="G101" s="82"/>
      <c r="H101" s="82"/>
      <c r="I101" s="82"/>
      <c r="K101" s="77"/>
    </row>
    <row r="102" spans="1:11" s="13" customFormat="1" ht="34.5" customHeight="1">
      <c r="A102" s="265" t="str">
        <f>+A82</f>
        <v>7.1.7 VAT (if not included in former cost items)</v>
      </c>
      <c r="B102" s="266"/>
      <c r="C102" s="189">
        <f>+I91</f>
        <v>0</v>
      </c>
      <c r="E102" s="82"/>
      <c r="F102" s="82"/>
      <c r="G102" s="82"/>
      <c r="H102" s="82"/>
      <c r="I102" s="82"/>
      <c r="K102" s="77"/>
    </row>
    <row r="103" spans="1:11" s="13" customFormat="1" ht="12.75" customHeight="1">
      <c r="A103" s="84"/>
      <c r="D103" s="85"/>
      <c r="G103" s="82"/>
      <c r="H103" s="82"/>
      <c r="I103" s="82"/>
      <c r="J103" s="77"/>
      <c r="K103" s="77"/>
    </row>
    <row r="104" spans="1:11" s="13" customFormat="1" ht="12.75" customHeight="1">
      <c r="A104" s="84"/>
      <c r="D104" s="85"/>
      <c r="G104" s="82"/>
      <c r="H104" s="82"/>
      <c r="I104" s="82"/>
      <c r="J104" s="77"/>
      <c r="K104" s="77"/>
    </row>
    <row r="105" spans="1:11" s="13" customFormat="1" ht="12.75" customHeight="1">
      <c r="A105" s="84"/>
      <c r="D105" s="85"/>
      <c r="G105" s="82"/>
      <c r="H105" s="82"/>
      <c r="I105" s="82"/>
      <c r="J105" s="77"/>
      <c r="K105" s="77"/>
    </row>
    <row r="106" spans="1:11" s="13" customFormat="1" ht="12.75" customHeight="1">
      <c r="A106" s="84"/>
      <c r="D106" s="85"/>
      <c r="H106" s="82"/>
      <c r="J106" s="77"/>
      <c r="K106" s="77"/>
    </row>
    <row r="107" spans="1:11" s="13" customFormat="1" ht="12.75" customHeight="1">
      <c r="A107" s="84"/>
      <c r="D107" s="85"/>
      <c r="H107" s="82"/>
      <c r="J107" s="77"/>
      <c r="K107" s="77"/>
    </row>
    <row r="108" spans="1:11" s="13" customFormat="1" ht="12.75" customHeight="1">
      <c r="A108" s="84"/>
      <c r="D108" s="85"/>
      <c r="H108" s="82"/>
      <c r="J108" s="77"/>
      <c r="K108" s="77"/>
    </row>
    <row r="109" spans="4:11" s="13" customFormat="1" ht="12.75">
      <c r="D109" s="86"/>
      <c r="H109" s="82"/>
      <c r="J109" s="77"/>
      <c r="K109" s="77"/>
    </row>
    <row r="110" spans="4:11" s="13" customFormat="1" ht="12.75">
      <c r="D110" s="86"/>
      <c r="H110" s="82"/>
      <c r="J110" s="77"/>
      <c r="K110" s="77"/>
    </row>
    <row r="111" spans="4:11" s="13" customFormat="1" ht="12.75">
      <c r="D111" s="86"/>
      <c r="H111" s="82"/>
      <c r="J111" s="77"/>
      <c r="K111" s="77"/>
    </row>
    <row r="112" spans="8:11" s="13" customFormat="1" ht="12.75">
      <c r="H112" s="82"/>
      <c r="J112" s="77"/>
      <c r="K112" s="77"/>
    </row>
    <row r="113" spans="4:11" s="13" customFormat="1" ht="12.75">
      <c r="D113" s="86"/>
      <c r="H113" s="82"/>
      <c r="J113" s="77"/>
      <c r="K113" s="77"/>
    </row>
    <row r="114" spans="4:11" s="13" customFormat="1" ht="12.75">
      <c r="D114" s="86"/>
      <c r="H114" s="82"/>
      <c r="J114" s="77"/>
      <c r="K114" s="77"/>
    </row>
    <row r="115" spans="4:11" s="13" customFormat="1" ht="12.75">
      <c r="D115" s="86"/>
      <c r="H115" s="82"/>
      <c r="J115" s="77"/>
      <c r="K115" s="77"/>
    </row>
    <row r="116" spans="4:11" s="13" customFormat="1" ht="12.75">
      <c r="D116" s="86"/>
      <c r="H116" s="82"/>
      <c r="J116" s="77"/>
      <c r="K116" s="77"/>
    </row>
    <row r="117" spans="4:11" s="13" customFormat="1" ht="12.75">
      <c r="D117" s="86"/>
      <c r="H117" s="82"/>
      <c r="J117" s="77"/>
      <c r="K117" s="77"/>
    </row>
    <row r="118" spans="4:11" s="13" customFormat="1" ht="12.75">
      <c r="D118" s="86"/>
      <c r="H118" s="82"/>
      <c r="J118" s="77"/>
      <c r="K118" s="77"/>
    </row>
    <row r="119" spans="4:11" s="13" customFormat="1" ht="12.75">
      <c r="D119" s="86"/>
      <c r="H119" s="82"/>
      <c r="J119" s="77"/>
      <c r="K119" s="77"/>
    </row>
    <row r="120" spans="4:11" s="13" customFormat="1" ht="12.75">
      <c r="D120" s="86"/>
      <c r="H120" s="82"/>
      <c r="J120" s="77"/>
      <c r="K120" s="77"/>
    </row>
    <row r="121" spans="8:11" s="13" customFormat="1" ht="12.75">
      <c r="H121" s="82"/>
      <c r="J121" s="77"/>
      <c r="K121" s="77"/>
    </row>
    <row r="122" spans="4:11" s="13" customFormat="1" ht="12.75">
      <c r="D122" s="86"/>
      <c r="H122" s="82"/>
      <c r="J122" s="77"/>
      <c r="K122" s="77"/>
    </row>
    <row r="123" spans="4:11" s="13" customFormat="1" ht="12.75">
      <c r="D123" s="86"/>
      <c r="H123" s="82"/>
      <c r="J123" s="77"/>
      <c r="K123" s="77"/>
    </row>
    <row r="124" spans="4:11" s="13" customFormat="1" ht="12.75">
      <c r="D124" s="86"/>
      <c r="H124" s="82"/>
      <c r="J124" s="77"/>
      <c r="K124" s="77"/>
    </row>
    <row r="125" spans="4:11" s="13" customFormat="1" ht="12.75">
      <c r="D125" s="86"/>
      <c r="H125" s="82"/>
      <c r="J125" s="77"/>
      <c r="K125" s="77"/>
    </row>
    <row r="126" spans="4:11" s="13" customFormat="1" ht="12.75">
      <c r="D126" s="86"/>
      <c r="H126" s="82"/>
      <c r="J126" s="77"/>
      <c r="K126" s="77"/>
    </row>
    <row r="127" spans="4:11" s="13" customFormat="1" ht="12.75">
      <c r="D127" s="86"/>
      <c r="H127" s="82"/>
      <c r="J127" s="77"/>
      <c r="K127" s="77"/>
    </row>
    <row r="128" spans="4:11" s="13" customFormat="1" ht="12.75">
      <c r="D128" s="86"/>
      <c r="H128" s="82"/>
      <c r="J128" s="77"/>
      <c r="K128" s="77"/>
    </row>
    <row r="129" spans="4:11" s="13" customFormat="1" ht="12.75">
      <c r="D129" s="86"/>
      <c r="H129" s="82"/>
      <c r="J129" s="77"/>
      <c r="K129" s="77"/>
    </row>
    <row r="130" spans="8:11" s="13" customFormat="1" ht="12.75">
      <c r="H130" s="82"/>
      <c r="J130" s="77"/>
      <c r="K130" s="77"/>
    </row>
    <row r="131" spans="8:11" s="13" customFormat="1" ht="12.75">
      <c r="H131" s="82"/>
      <c r="J131" s="77"/>
      <c r="K131" s="77"/>
    </row>
  </sheetData>
  <mergeCells count="89">
    <mergeCell ref="B88:G88"/>
    <mergeCell ref="B89:G89"/>
    <mergeCell ref="B90:G90"/>
    <mergeCell ref="A102:B102"/>
    <mergeCell ref="E94:F94"/>
    <mergeCell ref="B84:G84"/>
    <mergeCell ref="B85:G85"/>
    <mergeCell ref="B86:G86"/>
    <mergeCell ref="B87:G87"/>
    <mergeCell ref="B83:G83"/>
    <mergeCell ref="B73:G73"/>
    <mergeCell ref="B74:G74"/>
    <mergeCell ref="B75:G75"/>
    <mergeCell ref="B76:G76"/>
    <mergeCell ref="B66:G66"/>
    <mergeCell ref="B67:G67"/>
    <mergeCell ref="B78:G78"/>
    <mergeCell ref="B79:G79"/>
    <mergeCell ref="B61:G61"/>
    <mergeCell ref="A60:B60"/>
    <mergeCell ref="B72:G72"/>
    <mergeCell ref="B77:G77"/>
    <mergeCell ref="B68:G68"/>
    <mergeCell ref="A71:B71"/>
    <mergeCell ref="B62:G62"/>
    <mergeCell ref="B63:G63"/>
    <mergeCell ref="B64:G64"/>
    <mergeCell ref="B65:G65"/>
    <mergeCell ref="B54:E54"/>
    <mergeCell ref="F54:G54"/>
    <mergeCell ref="B57:E57"/>
    <mergeCell ref="F57:G57"/>
    <mergeCell ref="B55:E55"/>
    <mergeCell ref="F55:G55"/>
    <mergeCell ref="B56:E56"/>
    <mergeCell ref="F56:G56"/>
    <mergeCell ref="B52:E52"/>
    <mergeCell ref="F52:G52"/>
    <mergeCell ref="B53:E53"/>
    <mergeCell ref="F53:G53"/>
    <mergeCell ref="B51:E51"/>
    <mergeCell ref="F51:G51"/>
    <mergeCell ref="B42:G42"/>
    <mergeCell ref="B39:G39"/>
    <mergeCell ref="B40:G40"/>
    <mergeCell ref="B41:G41"/>
    <mergeCell ref="B50:E50"/>
    <mergeCell ref="F50:G50"/>
    <mergeCell ref="B31:D31"/>
    <mergeCell ref="F31:G31"/>
    <mergeCell ref="A37:C37"/>
    <mergeCell ref="B38:G38"/>
    <mergeCell ref="B32:D32"/>
    <mergeCell ref="F32:G32"/>
    <mergeCell ref="B33:D33"/>
    <mergeCell ref="F33:G33"/>
    <mergeCell ref="B29:D29"/>
    <mergeCell ref="F29:G29"/>
    <mergeCell ref="B30:D30"/>
    <mergeCell ref="F30:G30"/>
    <mergeCell ref="B43:G43"/>
    <mergeCell ref="B44:G44"/>
    <mergeCell ref="B45:G45"/>
    <mergeCell ref="B46:G46"/>
    <mergeCell ref="B27:D27"/>
    <mergeCell ref="F27:G27"/>
    <mergeCell ref="B28:D28"/>
    <mergeCell ref="F28:G28"/>
    <mergeCell ref="A24:B24"/>
    <mergeCell ref="B25:D25"/>
    <mergeCell ref="F25:G25"/>
    <mergeCell ref="B26:D26"/>
    <mergeCell ref="F26:G26"/>
    <mergeCell ref="B18:C18"/>
    <mergeCell ref="B19:C19"/>
    <mergeCell ref="B20:C20"/>
    <mergeCell ref="B21:C21"/>
    <mergeCell ref="B14:C14"/>
    <mergeCell ref="B15:C15"/>
    <mergeCell ref="B16:C16"/>
    <mergeCell ref="B17:C17"/>
    <mergeCell ref="B10:C10"/>
    <mergeCell ref="B11:C11"/>
    <mergeCell ref="B12:C12"/>
    <mergeCell ref="B13:C13"/>
    <mergeCell ref="A1:F1"/>
    <mergeCell ref="B4:F4"/>
    <mergeCell ref="B8:C8"/>
    <mergeCell ref="B9:C9"/>
  </mergeCells>
  <dataValidations count="5">
    <dataValidation operator="greaterThan" allowBlank="1" showErrorMessage="1" errorTitle="Falsche Eingabe" error="Bitte nur die Nummer (&gt;0) des Workpackages eingeben!" sqref="A51:A57 A84:A90 A73:A79 A62:A68 A26:A33 A9:A21 A39:A46"/>
    <dataValidation operator="greaterThan" allowBlank="1" showErrorMessage="1" errorTitle="Falsche Eingabe" error="Bitte ein gültiges Datum eingeben!" sqref="F51:G57 F84:G90 F73:G79 F62:G68 F26:G33"/>
    <dataValidation type="decimal" operator="greaterThan" allowBlank="1" showErrorMessage="1" errorTitle="Falsche Eingabe" error="Bitte eine gültige Dezimalzahl eingeben!" sqref="I39:I46 E9:F21">
      <formula1>0</formula1>
    </dataValidation>
    <dataValidation type="date" operator="greaterThan" allowBlank="1" showErrorMessage="1" errorTitle="Falsche Eingabe" error="Bitte ein gültiges Datum eingeben!" sqref="G2:I2">
      <formula1>1</formula1>
    </dataValidation>
    <dataValidation operator="greaterThan" allowBlank="1" showErrorMessage="1" errorTitle="Falsche Eingabe" error="Bitte eine gültige Dezimalzahl eingeben!" sqref="G9:G21"/>
  </dataValidations>
  <hyperlinks>
    <hyperlink ref="K6" r:id="rId1" display="http://www.ffg.at/kostenleitfaden"/>
  </hyperlinks>
  <printOptions/>
  <pageMargins left="0.75" right="0.75" top="1" bottom="1" header="0.4921259845" footer="0.4921259845"/>
  <pageSetup horizontalDpi="600" verticalDpi="600" orientation="portrait" paperSize="9" scale="59" r:id="rId2"/>
  <headerFooter alignWithMargins="0">
    <oddHeader>&amp;L&amp;12ModSim</oddHeader>
    <oddFooter>&amp;L&amp;12&amp;A&amp;C&amp;12&amp;P / &amp;N&amp;R&amp;12&amp;D</oddFooter>
  </headerFooter>
  <rowBreaks count="2" manualBreakCount="2">
    <brk id="48" max="8" man="1"/>
    <brk id="102" max="255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08"/>
  <sheetViews>
    <sheetView zoomScale="75" zoomScaleNormal="75" workbookViewId="0" topLeftCell="A1">
      <selection activeCell="A9" sqref="A9"/>
    </sheetView>
  </sheetViews>
  <sheetFormatPr defaultColWidth="11.421875" defaultRowHeight="12.75"/>
  <cols>
    <col min="1" max="1" width="19.140625" style="12" customWidth="1"/>
    <col min="2" max="2" width="27.140625" style="12" customWidth="1"/>
    <col min="3" max="4" width="20.28125" style="12" customWidth="1"/>
    <col min="5" max="5" width="12.140625" style="12" customWidth="1"/>
    <col min="6" max="6" width="14.00390625" style="12" customWidth="1"/>
    <col min="7" max="7" width="11.140625" style="12" customWidth="1"/>
    <col min="8" max="8" width="7.8515625" style="87" customWidth="1"/>
    <col min="9" max="9" width="14.28125" style="12" customWidth="1"/>
    <col min="10" max="10" width="11.421875" style="14" hidden="1" customWidth="1"/>
    <col min="11" max="11" width="3.421875" style="14" customWidth="1"/>
    <col min="12" max="16384" width="11.421875" style="12" customWidth="1"/>
  </cols>
  <sheetData>
    <row r="1" spans="1:16" ht="12.75" customHeight="1">
      <c r="A1" s="236" t="s">
        <v>101</v>
      </c>
      <c r="B1" s="236"/>
      <c r="C1" s="236"/>
      <c r="D1" s="236"/>
      <c r="E1" s="236"/>
      <c r="F1" s="236"/>
      <c r="H1" s="12"/>
      <c r="J1" s="13"/>
      <c r="K1" s="195" t="s">
        <v>114</v>
      </c>
      <c r="L1" s="195"/>
      <c r="M1" s="195"/>
      <c r="N1" s="195"/>
      <c r="O1" s="195"/>
      <c r="P1" s="195"/>
    </row>
    <row r="2" spans="1:16" ht="12.75">
      <c r="A2" s="15" t="s">
        <v>10</v>
      </c>
      <c r="B2" s="16"/>
      <c r="C2" s="16"/>
      <c r="D2" s="16"/>
      <c r="E2" s="16"/>
      <c r="F2" s="17"/>
      <c r="G2" s="18"/>
      <c r="H2" s="18"/>
      <c r="J2" s="13"/>
      <c r="K2" s="196" t="s">
        <v>9</v>
      </c>
      <c r="L2" s="196"/>
      <c r="M2" s="196"/>
      <c r="N2" s="196"/>
      <c r="O2" s="196"/>
      <c r="P2" s="196"/>
    </row>
    <row r="3" spans="1:16" ht="12.75">
      <c r="A3" s="19" t="s">
        <v>8</v>
      </c>
      <c r="B3" s="102">
        <f>+'6 Key data'!$B$14</f>
        <v>0</v>
      </c>
      <c r="C3" s="103"/>
      <c r="D3" s="16"/>
      <c r="E3" s="16"/>
      <c r="F3" s="17"/>
      <c r="G3" s="18"/>
      <c r="H3" s="18"/>
      <c r="I3" s="13"/>
      <c r="J3" s="13"/>
      <c r="K3" s="196" t="s">
        <v>110</v>
      </c>
      <c r="L3" s="196"/>
      <c r="M3" s="196"/>
      <c r="N3" s="196"/>
      <c r="O3" s="196"/>
      <c r="P3" s="196"/>
    </row>
    <row r="4" spans="1:16" ht="21.75" customHeight="1">
      <c r="A4" s="20" t="s">
        <v>11</v>
      </c>
      <c r="B4" s="237">
        <f>+'6 Key data'!B11</f>
        <v>0</v>
      </c>
      <c r="C4" s="237"/>
      <c r="D4" s="237"/>
      <c r="E4" s="237"/>
      <c r="F4" s="237"/>
      <c r="G4" s="18"/>
      <c r="H4" s="18"/>
      <c r="J4" s="13"/>
      <c r="K4" s="196" t="s">
        <v>111</v>
      </c>
      <c r="L4" s="196"/>
      <c r="M4" s="196"/>
      <c r="N4" s="196"/>
      <c r="O4" s="196"/>
      <c r="P4" s="196"/>
    </row>
    <row r="5" spans="1:16" ht="13.5" customHeight="1">
      <c r="A5" s="15" t="s">
        <v>12</v>
      </c>
      <c r="B5" s="21">
        <f>+'6 Key data'!E31</f>
        <v>0</v>
      </c>
      <c r="C5" s="16"/>
      <c r="D5" s="16"/>
      <c r="E5" s="16"/>
      <c r="F5" s="17"/>
      <c r="G5" s="18"/>
      <c r="H5" s="18"/>
      <c r="J5" s="13"/>
      <c r="K5" s="197"/>
      <c r="L5" s="198"/>
      <c r="M5" s="196"/>
      <c r="N5" s="196"/>
      <c r="O5" s="196"/>
      <c r="P5" s="196"/>
    </row>
    <row r="6" spans="8:16" ht="14.25" customHeight="1">
      <c r="H6" s="12"/>
      <c r="I6" s="13"/>
      <c r="J6" s="13"/>
      <c r="K6" s="199" t="s">
        <v>112</v>
      </c>
      <c r="L6" s="198"/>
      <c r="M6" s="196"/>
      <c r="N6" s="196"/>
      <c r="O6" s="196"/>
      <c r="P6" s="196"/>
    </row>
    <row r="7" spans="1:10" ht="12.75">
      <c r="A7" s="22" t="s">
        <v>84</v>
      </c>
      <c r="B7" s="23"/>
      <c r="C7" s="23"/>
      <c r="D7" s="23"/>
      <c r="E7" s="23"/>
      <c r="F7" s="23"/>
      <c r="G7" s="23"/>
      <c r="H7" s="23"/>
      <c r="I7" s="24"/>
      <c r="J7" s="13"/>
    </row>
    <row r="8" spans="1:11" ht="36.75" customHeight="1">
      <c r="A8" s="25" t="s">
        <v>13</v>
      </c>
      <c r="B8" s="238" t="s">
        <v>14</v>
      </c>
      <c r="C8" s="239"/>
      <c r="D8" s="26" t="s">
        <v>15</v>
      </c>
      <c r="E8" s="27" t="s">
        <v>16</v>
      </c>
      <c r="F8" s="25" t="s">
        <v>17</v>
      </c>
      <c r="G8" s="26" t="s">
        <v>33</v>
      </c>
      <c r="H8" s="25" t="s">
        <v>18</v>
      </c>
      <c r="I8" s="26" t="s">
        <v>19</v>
      </c>
      <c r="J8" s="13"/>
      <c r="K8" s="12"/>
    </row>
    <row r="9" spans="1:10" ht="12.75">
      <c r="A9" s="28"/>
      <c r="B9" s="240"/>
      <c r="C9" s="241"/>
      <c r="D9" s="29"/>
      <c r="E9" s="30"/>
      <c r="F9" s="30"/>
      <c r="G9" s="31"/>
      <c r="H9" s="32">
        <f aca="true" t="shared" si="0" ref="H9:H21">+F9*14*1.32/1680*(1+G9)</f>
        <v>0</v>
      </c>
      <c r="I9" s="190">
        <f aca="true" t="shared" si="1" ref="I9:I21">E9*H9</f>
        <v>0</v>
      </c>
      <c r="J9" s="13"/>
    </row>
    <row r="10" spans="1:10" ht="12.75">
      <c r="A10" s="28"/>
      <c r="B10" s="240"/>
      <c r="C10" s="241"/>
      <c r="D10" s="29"/>
      <c r="E10" s="30"/>
      <c r="F10" s="30"/>
      <c r="G10" s="31"/>
      <c r="H10" s="32">
        <f t="shared" si="0"/>
        <v>0</v>
      </c>
      <c r="I10" s="190">
        <f t="shared" si="1"/>
        <v>0</v>
      </c>
      <c r="J10" s="13"/>
    </row>
    <row r="11" spans="1:10" ht="12.75">
      <c r="A11" s="28"/>
      <c r="B11" s="240"/>
      <c r="C11" s="241"/>
      <c r="D11" s="29"/>
      <c r="E11" s="30"/>
      <c r="F11" s="30"/>
      <c r="G11" s="31"/>
      <c r="H11" s="32">
        <f t="shared" si="0"/>
        <v>0</v>
      </c>
      <c r="I11" s="190">
        <v>0</v>
      </c>
      <c r="J11" s="13"/>
    </row>
    <row r="12" spans="1:10" ht="12.75">
      <c r="A12" s="28"/>
      <c r="B12" s="240"/>
      <c r="C12" s="241"/>
      <c r="D12" s="29"/>
      <c r="E12" s="30"/>
      <c r="F12" s="30"/>
      <c r="G12" s="31"/>
      <c r="H12" s="32">
        <f t="shared" si="0"/>
        <v>0</v>
      </c>
      <c r="I12" s="190">
        <f t="shared" si="1"/>
        <v>0</v>
      </c>
      <c r="J12" s="13"/>
    </row>
    <row r="13" spans="1:10" ht="12.75">
      <c r="A13" s="28"/>
      <c r="B13" s="240"/>
      <c r="C13" s="241"/>
      <c r="D13" s="29"/>
      <c r="E13" s="30"/>
      <c r="F13" s="30"/>
      <c r="G13" s="31"/>
      <c r="H13" s="32">
        <f t="shared" si="0"/>
        <v>0</v>
      </c>
      <c r="I13" s="190">
        <f t="shared" si="1"/>
        <v>0</v>
      </c>
      <c r="J13" s="13"/>
    </row>
    <row r="14" spans="1:10" ht="12.75">
      <c r="A14" s="28"/>
      <c r="B14" s="240"/>
      <c r="C14" s="241"/>
      <c r="D14" s="29"/>
      <c r="E14" s="30"/>
      <c r="F14" s="30"/>
      <c r="G14" s="31"/>
      <c r="H14" s="32">
        <f t="shared" si="0"/>
        <v>0</v>
      </c>
      <c r="I14" s="190">
        <f t="shared" si="1"/>
        <v>0</v>
      </c>
      <c r="J14" s="13"/>
    </row>
    <row r="15" spans="1:10" ht="12.75">
      <c r="A15" s="28"/>
      <c r="B15" s="240"/>
      <c r="C15" s="241"/>
      <c r="D15" s="29"/>
      <c r="E15" s="30"/>
      <c r="F15" s="30"/>
      <c r="G15" s="31"/>
      <c r="H15" s="32">
        <f t="shared" si="0"/>
        <v>0</v>
      </c>
      <c r="I15" s="190">
        <f t="shared" si="1"/>
        <v>0</v>
      </c>
      <c r="J15" s="13"/>
    </row>
    <row r="16" spans="1:10" ht="12.75">
      <c r="A16" s="28"/>
      <c r="B16" s="240"/>
      <c r="C16" s="241"/>
      <c r="D16" s="29"/>
      <c r="E16" s="30"/>
      <c r="F16" s="30"/>
      <c r="G16" s="31"/>
      <c r="H16" s="32">
        <f t="shared" si="0"/>
        <v>0</v>
      </c>
      <c r="I16" s="190">
        <f t="shared" si="1"/>
        <v>0</v>
      </c>
      <c r="J16" s="13"/>
    </row>
    <row r="17" spans="1:10" ht="12.75">
      <c r="A17" s="28"/>
      <c r="B17" s="240"/>
      <c r="C17" s="241"/>
      <c r="D17" s="29"/>
      <c r="E17" s="30"/>
      <c r="F17" s="30"/>
      <c r="G17" s="31"/>
      <c r="H17" s="32">
        <f t="shared" si="0"/>
        <v>0</v>
      </c>
      <c r="I17" s="190">
        <f t="shared" si="1"/>
        <v>0</v>
      </c>
      <c r="J17" s="13"/>
    </row>
    <row r="18" spans="1:10" ht="12.75">
      <c r="A18" s="28"/>
      <c r="B18" s="240"/>
      <c r="C18" s="241"/>
      <c r="D18" s="29"/>
      <c r="E18" s="30"/>
      <c r="F18" s="30"/>
      <c r="G18" s="31"/>
      <c r="H18" s="32">
        <f t="shared" si="0"/>
        <v>0</v>
      </c>
      <c r="I18" s="190">
        <f t="shared" si="1"/>
        <v>0</v>
      </c>
      <c r="J18" s="13"/>
    </row>
    <row r="19" spans="1:10" ht="12.75">
      <c r="A19" s="28"/>
      <c r="B19" s="240"/>
      <c r="C19" s="241"/>
      <c r="D19" s="29"/>
      <c r="E19" s="30"/>
      <c r="F19" s="30"/>
      <c r="G19" s="31"/>
      <c r="H19" s="32">
        <f t="shared" si="0"/>
        <v>0</v>
      </c>
      <c r="I19" s="190">
        <f t="shared" si="1"/>
        <v>0</v>
      </c>
      <c r="J19" s="13"/>
    </row>
    <row r="20" spans="1:10" ht="12.75">
      <c r="A20" s="28"/>
      <c r="B20" s="240"/>
      <c r="C20" s="241"/>
      <c r="D20" s="29"/>
      <c r="E20" s="30"/>
      <c r="F20" s="30"/>
      <c r="G20" s="31"/>
      <c r="H20" s="32">
        <f t="shared" si="0"/>
        <v>0</v>
      </c>
      <c r="I20" s="190">
        <f t="shared" si="1"/>
        <v>0</v>
      </c>
      <c r="J20" s="13"/>
    </row>
    <row r="21" spans="1:10" ht="12.75">
      <c r="A21" s="33"/>
      <c r="B21" s="240"/>
      <c r="C21" s="241"/>
      <c r="D21" s="34"/>
      <c r="E21" s="35"/>
      <c r="F21" s="35"/>
      <c r="G21" s="36"/>
      <c r="H21" s="37">
        <f t="shared" si="0"/>
        <v>0</v>
      </c>
      <c r="I21" s="191">
        <f t="shared" si="1"/>
        <v>0</v>
      </c>
      <c r="J21" s="13"/>
    </row>
    <row r="22" spans="1:10" ht="12.75">
      <c r="A22" s="38" t="s">
        <v>20</v>
      </c>
      <c r="C22" s="39"/>
      <c r="D22" s="40"/>
      <c r="E22" s="41">
        <f>SUM(E9:E21)</f>
        <v>0</v>
      </c>
      <c r="F22" s="42"/>
      <c r="G22" s="43"/>
      <c r="H22" s="44">
        <f>+IF(E22,I22/E22,0)</f>
        <v>0</v>
      </c>
      <c r="I22" s="192">
        <f>SUM(I9:I21)</f>
        <v>0</v>
      </c>
      <c r="J22" s="13"/>
    </row>
    <row r="23" spans="1:10" ht="12.75">
      <c r="A23" s="45"/>
      <c r="B23" s="39"/>
      <c r="C23" s="39"/>
      <c r="D23" s="39"/>
      <c r="E23" s="39"/>
      <c r="F23" s="39"/>
      <c r="G23" s="39"/>
      <c r="H23" s="39"/>
      <c r="I23" s="46"/>
      <c r="J23" s="13"/>
    </row>
    <row r="24" spans="1:10" ht="12.75">
      <c r="A24" s="242" t="s">
        <v>102</v>
      </c>
      <c r="B24" s="243"/>
      <c r="C24" s="47"/>
      <c r="D24" s="47"/>
      <c r="E24" s="47"/>
      <c r="F24" s="47"/>
      <c r="G24" s="47"/>
      <c r="H24" s="47"/>
      <c r="I24" s="48"/>
      <c r="J24" s="13"/>
    </row>
    <row r="25" spans="1:16" ht="38.25" customHeight="1">
      <c r="A25" s="25" t="str">
        <f>+A8</f>
        <v>Work package number(s)</v>
      </c>
      <c r="B25" s="244" t="s">
        <v>21</v>
      </c>
      <c r="C25" s="245"/>
      <c r="D25" s="246"/>
      <c r="E25" s="49" t="s">
        <v>22</v>
      </c>
      <c r="F25" s="247" t="s">
        <v>23</v>
      </c>
      <c r="G25" s="248"/>
      <c r="H25" s="27" t="s">
        <v>24</v>
      </c>
      <c r="I25" s="26" t="str">
        <f>+I8</f>
        <v>Cost (EUR)</v>
      </c>
      <c r="J25" s="13"/>
      <c r="K25" s="196" t="s">
        <v>113</v>
      </c>
      <c r="L25" s="196"/>
      <c r="M25" s="196"/>
      <c r="N25" s="196"/>
      <c r="O25" s="196"/>
      <c r="P25" s="196"/>
    </row>
    <row r="26" spans="1:10" ht="12.75">
      <c r="A26" s="50"/>
      <c r="B26" s="249"/>
      <c r="C26" s="250"/>
      <c r="D26" s="251"/>
      <c r="E26" s="51"/>
      <c r="F26" s="252"/>
      <c r="G26" s="253"/>
      <c r="H26" s="104"/>
      <c r="I26" s="190"/>
      <c r="J26" s="13"/>
    </row>
    <row r="27" spans="1:10" ht="12.75">
      <c r="A27" s="50"/>
      <c r="B27" s="249"/>
      <c r="C27" s="250"/>
      <c r="D27" s="251"/>
      <c r="E27" s="51"/>
      <c r="F27" s="252"/>
      <c r="G27" s="253"/>
      <c r="H27" s="104"/>
      <c r="I27" s="190"/>
      <c r="J27" s="13"/>
    </row>
    <row r="28" spans="1:10" ht="12.75">
      <c r="A28" s="50"/>
      <c r="B28" s="249"/>
      <c r="C28" s="250"/>
      <c r="D28" s="251"/>
      <c r="E28" s="51"/>
      <c r="F28" s="252"/>
      <c r="G28" s="253"/>
      <c r="H28" s="104"/>
      <c r="I28" s="190"/>
      <c r="J28" s="13"/>
    </row>
    <row r="29" spans="1:10" ht="12.75">
      <c r="A29" s="50"/>
      <c r="B29" s="249"/>
      <c r="C29" s="250"/>
      <c r="D29" s="251"/>
      <c r="E29" s="51"/>
      <c r="F29" s="252"/>
      <c r="G29" s="253"/>
      <c r="H29" s="104"/>
      <c r="I29" s="190"/>
      <c r="J29" s="13"/>
    </row>
    <row r="30" spans="1:10" ht="12.75">
      <c r="A30" s="50"/>
      <c r="B30" s="249"/>
      <c r="C30" s="250"/>
      <c r="D30" s="251"/>
      <c r="E30" s="51"/>
      <c r="F30" s="252"/>
      <c r="G30" s="253"/>
      <c r="H30" s="104"/>
      <c r="I30" s="190"/>
      <c r="J30" s="13"/>
    </row>
    <row r="31" spans="1:10" ht="12.75">
      <c r="A31" s="50"/>
      <c r="B31" s="249"/>
      <c r="C31" s="250"/>
      <c r="D31" s="251"/>
      <c r="E31" s="51"/>
      <c r="F31" s="252"/>
      <c r="G31" s="253"/>
      <c r="H31" s="104"/>
      <c r="I31" s="190"/>
      <c r="J31" s="13"/>
    </row>
    <row r="32" spans="1:10" ht="12.75">
      <c r="A32" s="50"/>
      <c r="B32" s="249"/>
      <c r="C32" s="250"/>
      <c r="D32" s="251"/>
      <c r="E32" s="51"/>
      <c r="F32" s="252"/>
      <c r="G32" s="253"/>
      <c r="H32" s="104"/>
      <c r="I32" s="190"/>
      <c r="J32" s="13"/>
    </row>
    <row r="33" spans="1:10" ht="12.75">
      <c r="A33" s="50"/>
      <c r="B33" s="249"/>
      <c r="C33" s="250"/>
      <c r="D33" s="251"/>
      <c r="E33" s="51"/>
      <c r="F33" s="252"/>
      <c r="G33" s="253"/>
      <c r="H33" s="104"/>
      <c r="I33" s="190"/>
      <c r="J33" s="13"/>
    </row>
    <row r="34" spans="1:10" ht="12.75">
      <c r="A34" s="52" t="s">
        <v>20</v>
      </c>
      <c r="B34" s="52"/>
      <c r="C34" s="39"/>
      <c r="D34" s="39"/>
      <c r="E34" s="45"/>
      <c r="F34" s="39"/>
      <c r="G34" s="39"/>
      <c r="H34" s="53"/>
      <c r="I34" s="190">
        <f>SUM(I26:I33)</f>
        <v>0</v>
      </c>
      <c r="J34" s="13"/>
    </row>
    <row r="35" spans="1:10" ht="12.75">
      <c r="A35" s="39"/>
      <c r="B35" s="39"/>
      <c r="C35" s="39"/>
      <c r="D35" s="39"/>
      <c r="E35" s="39"/>
      <c r="F35" s="39"/>
      <c r="G35" s="39"/>
      <c r="H35" s="39"/>
      <c r="I35" s="39"/>
      <c r="J35" s="13"/>
    </row>
    <row r="36" spans="1:10" ht="12.75">
      <c r="A36" s="57"/>
      <c r="B36" s="58"/>
      <c r="C36" s="58"/>
      <c r="D36" s="58"/>
      <c r="E36" s="58"/>
      <c r="F36" s="58"/>
      <c r="G36" s="58"/>
      <c r="H36" s="58"/>
      <c r="I36" s="59"/>
      <c r="J36" s="13"/>
    </row>
    <row r="37" spans="1:10" ht="12.75">
      <c r="A37" s="257" t="s">
        <v>103</v>
      </c>
      <c r="B37" s="258"/>
      <c r="C37" s="258"/>
      <c r="D37" s="60"/>
      <c r="E37" s="60"/>
      <c r="F37" s="60"/>
      <c r="G37" s="60"/>
      <c r="H37" s="60"/>
      <c r="I37" s="61"/>
      <c r="J37" s="13"/>
    </row>
    <row r="38" spans="1:16" ht="24.75" customHeight="1">
      <c r="A38" s="25" t="str">
        <f>+A61</f>
        <v>Work package number(s)</v>
      </c>
      <c r="B38" s="259" t="s">
        <v>21</v>
      </c>
      <c r="C38" s="260"/>
      <c r="D38" s="260"/>
      <c r="E38" s="260"/>
      <c r="F38" s="260"/>
      <c r="G38" s="261"/>
      <c r="H38" s="27" t="s">
        <v>24</v>
      </c>
      <c r="I38" s="26" t="str">
        <f>+I61</f>
        <v>Cost (EUR)</v>
      </c>
      <c r="J38" s="13"/>
      <c r="K38" s="196" t="str">
        <f>+K25</f>
        <v>Kostenpostitionen über € 5.000,- müssen aufgeschlüsselt dargestellt werden.</v>
      </c>
      <c r="L38" s="196"/>
      <c r="M38" s="196"/>
      <c r="N38" s="196"/>
      <c r="O38" s="196"/>
      <c r="P38" s="196"/>
    </row>
    <row r="39" spans="1:10" ht="12.75">
      <c r="A39" s="55"/>
      <c r="B39" s="254"/>
      <c r="C39" s="255"/>
      <c r="D39" s="255"/>
      <c r="E39" s="255"/>
      <c r="F39" s="255"/>
      <c r="G39" s="256"/>
      <c r="H39" s="104"/>
      <c r="I39" s="190"/>
      <c r="J39" s="13"/>
    </row>
    <row r="40" spans="1:10" ht="12.75">
      <c r="A40" s="50"/>
      <c r="B40" s="254"/>
      <c r="C40" s="255"/>
      <c r="D40" s="255"/>
      <c r="E40" s="255"/>
      <c r="F40" s="255"/>
      <c r="G40" s="256"/>
      <c r="H40" s="104"/>
      <c r="I40" s="190"/>
      <c r="J40" s="13"/>
    </row>
    <row r="41" spans="1:10" ht="12.75">
      <c r="A41" s="50"/>
      <c r="B41" s="254"/>
      <c r="C41" s="255"/>
      <c r="D41" s="255"/>
      <c r="E41" s="255"/>
      <c r="F41" s="255"/>
      <c r="G41" s="256"/>
      <c r="H41" s="104"/>
      <c r="I41" s="190"/>
      <c r="J41" s="13"/>
    </row>
    <row r="42" spans="1:10" ht="12.75">
      <c r="A42" s="50"/>
      <c r="B42" s="254"/>
      <c r="C42" s="255"/>
      <c r="D42" s="255"/>
      <c r="E42" s="255"/>
      <c r="F42" s="255"/>
      <c r="G42" s="256"/>
      <c r="H42" s="104"/>
      <c r="I42" s="190"/>
      <c r="J42" s="13"/>
    </row>
    <row r="43" spans="1:10" ht="12.75">
      <c r="A43" s="50"/>
      <c r="B43" s="254"/>
      <c r="C43" s="255"/>
      <c r="D43" s="255"/>
      <c r="E43" s="255"/>
      <c r="F43" s="255"/>
      <c r="G43" s="256"/>
      <c r="H43" s="104"/>
      <c r="I43" s="190"/>
      <c r="J43" s="13"/>
    </row>
    <row r="44" spans="1:10" ht="12.75">
      <c r="A44" s="50"/>
      <c r="B44" s="254"/>
      <c r="C44" s="255"/>
      <c r="D44" s="255"/>
      <c r="E44" s="255"/>
      <c r="F44" s="255"/>
      <c r="G44" s="256"/>
      <c r="H44" s="104"/>
      <c r="I44" s="190"/>
      <c r="J44" s="13"/>
    </row>
    <row r="45" spans="1:10" ht="12.75">
      <c r="A45" s="50"/>
      <c r="B45" s="254"/>
      <c r="C45" s="255"/>
      <c r="D45" s="255"/>
      <c r="E45" s="255"/>
      <c r="F45" s="255"/>
      <c r="G45" s="256"/>
      <c r="H45" s="104"/>
      <c r="I45" s="190"/>
      <c r="J45" s="13"/>
    </row>
    <row r="46" spans="1:10" ht="12.75">
      <c r="A46" s="50"/>
      <c r="B46" s="254"/>
      <c r="C46" s="255"/>
      <c r="D46" s="255"/>
      <c r="E46" s="255"/>
      <c r="F46" s="255"/>
      <c r="G46" s="256"/>
      <c r="H46" s="104"/>
      <c r="I46" s="190"/>
      <c r="J46" s="13"/>
    </row>
    <row r="47" spans="1:10" ht="12.75">
      <c r="A47" s="56" t="s">
        <v>20</v>
      </c>
      <c r="B47" s="62"/>
      <c r="C47" s="63"/>
      <c r="D47" s="63"/>
      <c r="E47" s="63"/>
      <c r="F47" s="63"/>
      <c r="G47" s="63"/>
      <c r="H47" s="64"/>
      <c r="I47" s="190">
        <f>SUM(I39:I46)</f>
        <v>0</v>
      </c>
      <c r="J47" s="13"/>
    </row>
    <row r="48" spans="1:10" ht="11.25" customHeight="1">
      <c r="A48" s="65"/>
      <c r="B48" s="66"/>
      <c r="C48" s="66"/>
      <c r="D48" s="66"/>
      <c r="E48" s="66"/>
      <c r="F48" s="66"/>
      <c r="G48" s="67"/>
      <c r="H48" s="66"/>
      <c r="I48" s="68"/>
      <c r="J48" s="13"/>
    </row>
    <row r="49" spans="1:10" ht="18" customHeight="1">
      <c r="A49" s="69" t="s">
        <v>104</v>
      </c>
      <c r="B49" s="70"/>
      <c r="C49" s="71"/>
      <c r="D49" s="71"/>
      <c r="E49" s="71"/>
      <c r="F49" s="71"/>
      <c r="G49" s="71"/>
      <c r="H49" s="71"/>
      <c r="I49" s="72"/>
      <c r="J49" s="13"/>
    </row>
    <row r="50" spans="1:16" ht="25.5">
      <c r="A50" s="25" t="str">
        <f>+A25</f>
        <v>Work package number(s)</v>
      </c>
      <c r="B50" s="244" t="s">
        <v>21</v>
      </c>
      <c r="C50" s="245"/>
      <c r="D50" s="245"/>
      <c r="E50" s="246"/>
      <c r="F50" s="247" t="s">
        <v>26</v>
      </c>
      <c r="G50" s="248"/>
      <c r="H50" s="27" t="str">
        <f>+H25</f>
        <v>VAT</v>
      </c>
      <c r="I50" s="26" t="str">
        <f>+I38</f>
        <v>Cost (EUR)</v>
      </c>
      <c r="J50" s="13"/>
      <c r="K50" s="196" t="str">
        <f>+K25</f>
        <v>Kostenpostitionen über € 5.000,- müssen aufgeschlüsselt dargestellt werden.</v>
      </c>
      <c r="L50" s="196"/>
      <c r="M50" s="196"/>
      <c r="N50" s="196"/>
      <c r="O50" s="196"/>
      <c r="P50" s="196"/>
    </row>
    <row r="51" spans="1:10" ht="12.75">
      <c r="A51" s="50"/>
      <c r="B51" s="249"/>
      <c r="C51" s="250"/>
      <c r="D51" s="250"/>
      <c r="E51" s="262"/>
      <c r="F51" s="263"/>
      <c r="G51" s="264"/>
      <c r="H51" s="104"/>
      <c r="I51" s="190"/>
      <c r="J51" s="13"/>
    </row>
    <row r="52" spans="1:10" ht="12.75">
      <c r="A52" s="50"/>
      <c r="B52" s="249"/>
      <c r="C52" s="250"/>
      <c r="D52" s="250"/>
      <c r="E52" s="262"/>
      <c r="F52" s="263"/>
      <c r="G52" s="264"/>
      <c r="H52" s="104"/>
      <c r="I52" s="190"/>
      <c r="J52" s="13"/>
    </row>
    <row r="53" spans="1:10" ht="12.75">
      <c r="A53" s="50"/>
      <c r="B53" s="249"/>
      <c r="C53" s="250"/>
      <c r="D53" s="250"/>
      <c r="E53" s="262"/>
      <c r="F53" s="263"/>
      <c r="G53" s="264"/>
      <c r="H53" s="104"/>
      <c r="I53" s="190"/>
      <c r="J53" s="13"/>
    </row>
    <row r="54" spans="1:10" ht="12.75">
      <c r="A54" s="50"/>
      <c r="B54" s="249"/>
      <c r="C54" s="250"/>
      <c r="D54" s="250"/>
      <c r="E54" s="262"/>
      <c r="F54" s="263"/>
      <c r="G54" s="264"/>
      <c r="H54" s="104"/>
      <c r="I54" s="190"/>
      <c r="J54" s="13"/>
    </row>
    <row r="55" spans="1:10" ht="12.75">
      <c r="A55" s="50"/>
      <c r="B55" s="249"/>
      <c r="C55" s="250"/>
      <c r="D55" s="250"/>
      <c r="E55" s="262"/>
      <c r="F55" s="263"/>
      <c r="G55" s="264"/>
      <c r="H55" s="104"/>
      <c r="I55" s="190"/>
      <c r="J55" s="13"/>
    </row>
    <row r="56" spans="1:10" ht="12.75">
      <c r="A56" s="50"/>
      <c r="B56" s="249"/>
      <c r="C56" s="250"/>
      <c r="D56" s="250"/>
      <c r="E56" s="262"/>
      <c r="F56" s="263"/>
      <c r="G56" s="264"/>
      <c r="H56" s="104"/>
      <c r="I56" s="190"/>
      <c r="J56" s="13"/>
    </row>
    <row r="57" spans="1:10" ht="12.75">
      <c r="A57" s="50"/>
      <c r="B57" s="249"/>
      <c r="C57" s="250"/>
      <c r="D57" s="250"/>
      <c r="E57" s="262"/>
      <c r="F57" s="263"/>
      <c r="G57" s="264"/>
      <c r="H57" s="104"/>
      <c r="I57" s="190"/>
      <c r="J57" s="13"/>
    </row>
    <row r="58" spans="1:10" ht="12.75">
      <c r="A58" s="52" t="s">
        <v>20</v>
      </c>
      <c r="B58" s="52"/>
      <c r="C58" s="39"/>
      <c r="D58" s="39"/>
      <c r="E58" s="45"/>
      <c r="F58" s="39"/>
      <c r="G58" s="39"/>
      <c r="H58" s="53"/>
      <c r="I58" s="190">
        <f>SUM(I51:I57)</f>
        <v>0</v>
      </c>
      <c r="J58" s="13"/>
    </row>
    <row r="59" spans="1:10" ht="12.75">
      <c r="A59" s="39"/>
      <c r="B59" s="39"/>
      <c r="C59" s="39"/>
      <c r="D59" s="39"/>
      <c r="E59" s="39"/>
      <c r="F59" s="39"/>
      <c r="G59" s="39"/>
      <c r="H59" s="39"/>
      <c r="I59" s="39"/>
      <c r="J59" s="13"/>
    </row>
    <row r="60" spans="1:10" ht="12.75">
      <c r="A60" s="242" t="s">
        <v>105</v>
      </c>
      <c r="B60" s="243"/>
      <c r="C60" s="47"/>
      <c r="D60" s="47"/>
      <c r="E60" s="47"/>
      <c r="F60" s="47"/>
      <c r="G60" s="47"/>
      <c r="H60" s="47"/>
      <c r="I60" s="54"/>
      <c r="J60" s="13"/>
    </row>
    <row r="61" spans="1:16" ht="25.5">
      <c r="A61" s="25" t="str">
        <f>+A25</f>
        <v>Work package number(s)</v>
      </c>
      <c r="B61" s="259" t="s">
        <v>25</v>
      </c>
      <c r="C61" s="260"/>
      <c r="D61" s="260"/>
      <c r="E61" s="260"/>
      <c r="F61" s="260"/>
      <c r="G61" s="261"/>
      <c r="H61" s="27" t="s">
        <v>24</v>
      </c>
      <c r="I61" s="26" t="str">
        <f>+I25</f>
        <v>Cost (EUR)</v>
      </c>
      <c r="J61" s="13"/>
      <c r="K61" s="196" t="str">
        <f>+K25</f>
        <v>Kostenpostitionen über € 5.000,- müssen aufgeschlüsselt dargestellt werden.</v>
      </c>
      <c r="L61" s="196"/>
      <c r="M61" s="196"/>
      <c r="N61" s="196"/>
      <c r="O61" s="196"/>
      <c r="P61" s="196"/>
    </row>
    <row r="62" spans="1:10" ht="25.5" customHeight="1">
      <c r="A62" s="50"/>
      <c r="B62" s="254"/>
      <c r="C62" s="255"/>
      <c r="D62" s="255"/>
      <c r="E62" s="255"/>
      <c r="F62" s="255"/>
      <c r="G62" s="256"/>
      <c r="H62" s="104"/>
      <c r="I62" s="190"/>
      <c r="J62" s="13"/>
    </row>
    <row r="63" spans="1:10" ht="12.75">
      <c r="A63" s="50"/>
      <c r="B63" s="254"/>
      <c r="C63" s="255"/>
      <c r="D63" s="255"/>
      <c r="E63" s="255"/>
      <c r="F63" s="255"/>
      <c r="G63" s="256"/>
      <c r="H63" s="104"/>
      <c r="I63" s="190"/>
      <c r="J63" s="13"/>
    </row>
    <row r="64" spans="1:10" ht="12.75">
      <c r="A64" s="50"/>
      <c r="B64" s="254"/>
      <c r="C64" s="255"/>
      <c r="D64" s="255"/>
      <c r="E64" s="255"/>
      <c r="F64" s="255"/>
      <c r="G64" s="256"/>
      <c r="H64" s="104"/>
      <c r="I64" s="190"/>
      <c r="J64" s="13"/>
    </row>
    <row r="65" spans="1:10" ht="12.75">
      <c r="A65" s="50"/>
      <c r="B65" s="254"/>
      <c r="C65" s="255"/>
      <c r="D65" s="255"/>
      <c r="E65" s="255"/>
      <c r="F65" s="255"/>
      <c r="G65" s="256"/>
      <c r="H65" s="104"/>
      <c r="I65" s="190"/>
      <c r="J65" s="13"/>
    </row>
    <row r="66" spans="1:10" ht="12.75">
      <c r="A66" s="50"/>
      <c r="B66" s="254"/>
      <c r="C66" s="255"/>
      <c r="D66" s="255"/>
      <c r="E66" s="255"/>
      <c r="F66" s="255"/>
      <c r="G66" s="256"/>
      <c r="H66" s="104"/>
      <c r="I66" s="190"/>
      <c r="J66" s="13"/>
    </row>
    <row r="67" spans="1:10" ht="12.75">
      <c r="A67" s="50"/>
      <c r="B67" s="254"/>
      <c r="C67" s="255"/>
      <c r="D67" s="255"/>
      <c r="E67" s="255"/>
      <c r="F67" s="255"/>
      <c r="G67" s="256"/>
      <c r="H67" s="104"/>
      <c r="I67" s="190"/>
      <c r="J67" s="13"/>
    </row>
    <row r="68" spans="1:10" ht="12.75">
      <c r="A68" s="50"/>
      <c r="B68" s="254"/>
      <c r="C68" s="255"/>
      <c r="D68" s="255"/>
      <c r="E68" s="255"/>
      <c r="F68" s="255"/>
      <c r="G68" s="256"/>
      <c r="H68" s="104"/>
      <c r="I68" s="190"/>
      <c r="J68" s="13"/>
    </row>
    <row r="69" spans="1:10" ht="12.75">
      <c r="A69" s="52" t="s">
        <v>20</v>
      </c>
      <c r="B69" s="52"/>
      <c r="C69" s="39"/>
      <c r="D69" s="39"/>
      <c r="E69" s="45"/>
      <c r="F69" s="39"/>
      <c r="G69" s="39"/>
      <c r="H69" s="53"/>
      <c r="I69" s="190">
        <f>SUM(I62:I68)</f>
        <v>0</v>
      </c>
      <c r="J69" s="13"/>
    </row>
    <row r="70" spans="1:10" ht="12.75">
      <c r="A70" s="39"/>
      <c r="B70" s="39"/>
      <c r="C70" s="39"/>
      <c r="D70" s="39"/>
      <c r="E70" s="39"/>
      <c r="F70" s="39"/>
      <c r="G70" s="39"/>
      <c r="H70" s="39"/>
      <c r="I70" s="39"/>
      <c r="J70" s="13"/>
    </row>
    <row r="71" spans="1:10" ht="12.75">
      <c r="A71" s="242" t="s">
        <v>106</v>
      </c>
      <c r="B71" s="243"/>
      <c r="C71" s="47"/>
      <c r="D71" s="47"/>
      <c r="E71" s="47"/>
      <c r="F71" s="47"/>
      <c r="G71" s="47"/>
      <c r="H71" s="47"/>
      <c r="I71" s="54"/>
      <c r="J71" s="13"/>
    </row>
    <row r="72" spans="1:16" s="13" customFormat="1" ht="31.5" customHeight="1">
      <c r="A72" s="25" t="str">
        <f>+A61</f>
        <v>Work package number(s)</v>
      </c>
      <c r="B72" s="259" t="s">
        <v>99</v>
      </c>
      <c r="C72" s="260"/>
      <c r="D72" s="260"/>
      <c r="E72" s="260"/>
      <c r="F72" s="260"/>
      <c r="G72" s="261"/>
      <c r="H72" s="27" t="s">
        <v>24</v>
      </c>
      <c r="I72" s="26" t="str">
        <f>+I61</f>
        <v>Cost (EUR)</v>
      </c>
      <c r="K72" s="196" t="str">
        <f>+K25</f>
        <v>Kostenpostitionen über € 5.000,- müssen aufgeschlüsselt dargestellt werden.</v>
      </c>
      <c r="L72" s="196"/>
      <c r="M72" s="196"/>
      <c r="N72" s="196"/>
      <c r="O72" s="196"/>
      <c r="P72" s="196"/>
    </row>
    <row r="73" spans="1:16" s="13" customFormat="1" ht="12.75" customHeight="1">
      <c r="A73" s="50"/>
      <c r="B73" s="254"/>
      <c r="C73" s="255"/>
      <c r="D73" s="255"/>
      <c r="E73" s="255"/>
      <c r="F73" s="255"/>
      <c r="G73" s="256"/>
      <c r="H73" s="104"/>
      <c r="I73" s="190"/>
      <c r="K73" s="14"/>
      <c r="L73" s="12"/>
      <c r="M73" s="12"/>
      <c r="N73" s="12"/>
      <c r="O73" s="12"/>
      <c r="P73" s="12"/>
    </row>
    <row r="74" spans="1:16" s="13" customFormat="1" ht="18" customHeight="1">
      <c r="A74" s="50"/>
      <c r="B74" s="254"/>
      <c r="C74" s="255"/>
      <c r="D74" s="255"/>
      <c r="E74" s="255"/>
      <c r="F74" s="255"/>
      <c r="G74" s="256"/>
      <c r="H74" s="104"/>
      <c r="I74" s="190"/>
      <c r="K74" s="14"/>
      <c r="L74" s="12"/>
      <c r="M74" s="12"/>
      <c r="N74" s="12"/>
      <c r="O74" s="12"/>
      <c r="P74" s="12"/>
    </row>
    <row r="75" spans="1:16" s="13" customFormat="1" ht="15.75" customHeight="1">
      <c r="A75" s="50"/>
      <c r="B75" s="254"/>
      <c r="C75" s="255"/>
      <c r="D75" s="255"/>
      <c r="E75" s="255"/>
      <c r="F75" s="255"/>
      <c r="G75" s="256"/>
      <c r="H75" s="104"/>
      <c r="I75" s="190"/>
      <c r="K75" s="14"/>
      <c r="L75" s="12"/>
      <c r="M75" s="12"/>
      <c r="N75" s="12"/>
      <c r="O75" s="12"/>
      <c r="P75" s="12"/>
    </row>
    <row r="76" spans="1:16" s="13" customFormat="1" ht="15.75" customHeight="1">
      <c r="A76" s="50"/>
      <c r="B76" s="254"/>
      <c r="C76" s="255"/>
      <c r="D76" s="255"/>
      <c r="E76" s="255"/>
      <c r="F76" s="255"/>
      <c r="G76" s="256"/>
      <c r="H76" s="104"/>
      <c r="I76" s="190"/>
      <c r="K76" s="14"/>
      <c r="L76" s="12"/>
      <c r="M76" s="12"/>
      <c r="N76" s="12"/>
      <c r="O76" s="12"/>
      <c r="P76" s="12"/>
    </row>
    <row r="77" spans="1:16" s="13" customFormat="1" ht="12.75" customHeight="1">
      <c r="A77" s="50"/>
      <c r="B77" s="254"/>
      <c r="C77" s="255"/>
      <c r="D77" s="255"/>
      <c r="E77" s="255"/>
      <c r="F77" s="255"/>
      <c r="G77" s="256"/>
      <c r="H77" s="104"/>
      <c r="I77" s="190"/>
      <c r="K77" s="14"/>
      <c r="L77" s="12"/>
      <c r="M77" s="12"/>
      <c r="N77" s="12"/>
      <c r="O77" s="12"/>
      <c r="P77" s="12"/>
    </row>
    <row r="78" spans="1:16" s="13" customFormat="1" ht="24.75" customHeight="1">
      <c r="A78" s="50"/>
      <c r="B78" s="254"/>
      <c r="C78" s="255"/>
      <c r="D78" s="255"/>
      <c r="E78" s="255"/>
      <c r="F78" s="255"/>
      <c r="G78" s="256"/>
      <c r="H78" s="104"/>
      <c r="I78" s="190"/>
      <c r="K78" s="14"/>
      <c r="L78" s="12"/>
      <c r="M78" s="12"/>
      <c r="N78" s="12"/>
      <c r="O78" s="12"/>
      <c r="P78" s="12"/>
    </row>
    <row r="79" spans="1:16" s="13" customFormat="1" ht="12.75" customHeight="1">
      <c r="A79" s="50"/>
      <c r="B79" s="254"/>
      <c r="C79" s="255"/>
      <c r="D79" s="255"/>
      <c r="E79" s="255"/>
      <c r="F79" s="255"/>
      <c r="G79" s="256"/>
      <c r="H79" s="104"/>
      <c r="I79" s="190"/>
      <c r="K79" s="14"/>
      <c r="L79" s="12"/>
      <c r="M79" s="12"/>
      <c r="N79" s="12"/>
      <c r="O79" s="12"/>
      <c r="P79" s="12"/>
    </row>
    <row r="80" spans="1:16" s="13" customFormat="1" ht="12.75" customHeight="1">
      <c r="A80" s="52" t="s">
        <v>20</v>
      </c>
      <c r="B80" s="52"/>
      <c r="C80" s="39"/>
      <c r="D80" s="39"/>
      <c r="E80" s="45"/>
      <c r="F80" s="39"/>
      <c r="G80" s="39"/>
      <c r="H80" s="53"/>
      <c r="I80" s="190">
        <f>SUM(I73:I79)</f>
        <v>0</v>
      </c>
      <c r="K80" s="14"/>
      <c r="L80" s="12"/>
      <c r="M80" s="12"/>
      <c r="N80" s="12"/>
      <c r="O80" s="12"/>
      <c r="P80" s="12"/>
    </row>
    <row r="81" spans="1:16" s="13" customFormat="1" ht="12.75" customHeight="1">
      <c r="A81" s="39"/>
      <c r="B81" s="39"/>
      <c r="C81" s="39"/>
      <c r="D81" s="39"/>
      <c r="E81" s="39"/>
      <c r="F81" s="39"/>
      <c r="G81" s="39"/>
      <c r="H81" s="39"/>
      <c r="I81" s="39"/>
      <c r="K81" s="14"/>
      <c r="L81" s="12"/>
      <c r="M81" s="12"/>
      <c r="N81" s="12"/>
      <c r="O81" s="12"/>
      <c r="P81" s="12"/>
    </row>
    <row r="82" spans="1:16" s="13" customFormat="1" ht="12.75" customHeight="1">
      <c r="A82" s="187" t="s">
        <v>107</v>
      </c>
      <c r="B82" s="188"/>
      <c r="C82" s="47"/>
      <c r="D82" s="47"/>
      <c r="E82" s="47"/>
      <c r="F82" s="47"/>
      <c r="G82" s="47"/>
      <c r="H82" s="47"/>
      <c r="I82" s="54"/>
      <c r="K82" s="14"/>
      <c r="L82" s="12"/>
      <c r="M82" s="12"/>
      <c r="N82" s="12"/>
      <c r="O82" s="12"/>
      <c r="P82" s="12"/>
    </row>
    <row r="83" spans="1:16" s="13" customFormat="1" ht="12.75" customHeight="1">
      <c r="A83" s="25" t="str">
        <f>+A72</f>
        <v>Work package number(s)</v>
      </c>
      <c r="B83" s="259" t="s">
        <v>21</v>
      </c>
      <c r="C83" s="260"/>
      <c r="D83" s="260"/>
      <c r="E83" s="260"/>
      <c r="F83" s="260"/>
      <c r="G83" s="261"/>
      <c r="H83" s="27"/>
      <c r="I83" s="26" t="str">
        <f>+I72</f>
        <v>Cost (EUR)</v>
      </c>
      <c r="K83" s="196" t="str">
        <f>+K25</f>
        <v>Kostenpostitionen über € 5.000,- müssen aufgeschlüsselt dargestellt werden.</v>
      </c>
      <c r="L83" s="196"/>
      <c r="M83" s="196"/>
      <c r="N83" s="196"/>
      <c r="O83" s="196"/>
      <c r="P83" s="196"/>
    </row>
    <row r="84" spans="1:16" s="13" customFormat="1" ht="12.75" customHeight="1">
      <c r="A84" s="50"/>
      <c r="B84" s="254"/>
      <c r="C84" s="255"/>
      <c r="D84" s="255"/>
      <c r="E84" s="255"/>
      <c r="F84" s="255"/>
      <c r="G84" s="256"/>
      <c r="H84" s="104"/>
      <c r="I84" s="190"/>
      <c r="K84" s="14"/>
      <c r="L84" s="12"/>
      <c r="M84" s="12"/>
      <c r="N84" s="12"/>
      <c r="O84" s="12"/>
      <c r="P84" s="12"/>
    </row>
    <row r="85" spans="1:16" s="13" customFormat="1" ht="12.75" customHeight="1">
      <c r="A85" s="50"/>
      <c r="B85" s="254"/>
      <c r="C85" s="255"/>
      <c r="D85" s="255"/>
      <c r="E85" s="255"/>
      <c r="F85" s="255"/>
      <c r="G85" s="256"/>
      <c r="H85" s="104"/>
      <c r="I85" s="190"/>
      <c r="K85" s="14"/>
      <c r="L85" s="12"/>
      <c r="M85" s="12"/>
      <c r="N85" s="12"/>
      <c r="O85" s="12"/>
      <c r="P85" s="12"/>
    </row>
    <row r="86" spans="1:16" s="13" customFormat="1" ht="12.75">
      <c r="A86" s="50"/>
      <c r="B86" s="254"/>
      <c r="C86" s="255"/>
      <c r="D86" s="255"/>
      <c r="E86" s="255"/>
      <c r="F86" s="255"/>
      <c r="G86" s="256"/>
      <c r="H86" s="104"/>
      <c r="I86" s="190"/>
      <c r="K86" s="14"/>
      <c r="L86" s="12"/>
      <c r="M86" s="12"/>
      <c r="N86" s="12"/>
      <c r="O86" s="12"/>
      <c r="P86" s="12"/>
    </row>
    <row r="87" spans="1:16" s="13" customFormat="1" ht="12.75">
      <c r="A87" s="50"/>
      <c r="B87" s="254"/>
      <c r="C87" s="255"/>
      <c r="D87" s="255"/>
      <c r="E87" s="255"/>
      <c r="F87" s="255"/>
      <c r="G87" s="256"/>
      <c r="H87" s="104"/>
      <c r="I87" s="190"/>
      <c r="K87" s="14"/>
      <c r="L87" s="12"/>
      <c r="M87" s="12"/>
      <c r="N87" s="12"/>
      <c r="O87" s="12"/>
      <c r="P87" s="12"/>
    </row>
    <row r="88" spans="1:16" s="13" customFormat="1" ht="12.75">
      <c r="A88" s="50"/>
      <c r="B88" s="254"/>
      <c r="C88" s="255"/>
      <c r="D88" s="255"/>
      <c r="E88" s="255"/>
      <c r="F88" s="255"/>
      <c r="G88" s="256"/>
      <c r="H88" s="104"/>
      <c r="I88" s="190"/>
      <c r="K88" s="14"/>
      <c r="L88" s="12"/>
      <c r="M88" s="12"/>
      <c r="N88" s="12"/>
      <c r="O88" s="12"/>
      <c r="P88" s="12"/>
    </row>
    <row r="89" spans="1:16" s="13" customFormat="1" ht="12.75">
      <c r="A89" s="50"/>
      <c r="B89" s="254"/>
      <c r="C89" s="255"/>
      <c r="D89" s="255"/>
      <c r="E89" s="255"/>
      <c r="F89" s="255"/>
      <c r="G89" s="256"/>
      <c r="H89" s="104"/>
      <c r="I89" s="190"/>
      <c r="K89" s="14"/>
      <c r="L89" s="12"/>
      <c r="M89" s="12"/>
      <c r="N89" s="12"/>
      <c r="O89" s="12"/>
      <c r="P89" s="12"/>
    </row>
    <row r="90" spans="1:16" s="13" customFormat="1" ht="12.75">
      <c r="A90" s="50"/>
      <c r="B90" s="254"/>
      <c r="C90" s="255"/>
      <c r="D90" s="255"/>
      <c r="E90" s="255"/>
      <c r="F90" s="255"/>
      <c r="G90" s="256"/>
      <c r="H90" s="104"/>
      <c r="I90" s="190"/>
      <c r="K90" s="14"/>
      <c r="L90" s="12"/>
      <c r="M90" s="12"/>
      <c r="N90" s="12"/>
      <c r="O90" s="12"/>
      <c r="P90" s="12"/>
    </row>
    <row r="91" spans="1:16" s="13" customFormat="1" ht="12.75">
      <c r="A91" s="52" t="s">
        <v>20</v>
      </c>
      <c r="B91" s="52"/>
      <c r="C91" s="39"/>
      <c r="D91" s="39"/>
      <c r="E91" s="45"/>
      <c r="F91" s="39"/>
      <c r="G91" s="39"/>
      <c r="H91" s="53"/>
      <c r="I91" s="190">
        <f>SUM(I84:I90)</f>
        <v>0</v>
      </c>
      <c r="K91" s="14"/>
      <c r="L91" s="12"/>
      <c r="M91" s="12"/>
      <c r="N91" s="12"/>
      <c r="O91" s="12"/>
      <c r="P91" s="12"/>
    </row>
    <row r="92" spans="1:16" s="13" customFormat="1" ht="12.75">
      <c r="A92" s="39"/>
      <c r="B92" s="39"/>
      <c r="C92" s="39"/>
      <c r="D92" s="39"/>
      <c r="E92" s="39"/>
      <c r="F92" s="39"/>
      <c r="G92" s="39"/>
      <c r="H92" s="39"/>
      <c r="I92" s="39"/>
      <c r="K92" s="14"/>
      <c r="L92" s="12"/>
      <c r="M92" s="12"/>
      <c r="N92" s="12"/>
      <c r="O92" s="12"/>
      <c r="P92" s="12"/>
    </row>
    <row r="93" spans="1:16" s="13" customFormat="1" ht="12.75">
      <c r="A93" s="73"/>
      <c r="B93" s="73"/>
      <c r="C93" s="73"/>
      <c r="D93" s="73"/>
      <c r="E93" s="73"/>
      <c r="K93" s="14"/>
      <c r="L93" s="12"/>
      <c r="M93" s="12"/>
      <c r="N93" s="12"/>
      <c r="O93" s="12"/>
      <c r="P93" s="12"/>
    </row>
    <row r="94" spans="1:11" s="13" customFormat="1" ht="15.75">
      <c r="A94" s="74" t="s">
        <v>27</v>
      </c>
      <c r="B94" s="75">
        <f>+B2</f>
        <v>0</v>
      </c>
      <c r="C94" s="76">
        <f>SUM(C96:C102)</f>
        <v>0</v>
      </c>
      <c r="D94" s="193" t="s">
        <v>108</v>
      </c>
      <c r="E94" s="267">
        <f>+B3</f>
        <v>0</v>
      </c>
      <c r="F94" s="268"/>
      <c r="K94" s="77"/>
    </row>
    <row r="95" spans="1:11" s="13" customFormat="1" ht="15">
      <c r="A95" s="78"/>
      <c r="B95" s="73"/>
      <c r="C95" s="79"/>
      <c r="D95" s="80"/>
      <c r="E95" s="194"/>
      <c r="K95" s="77"/>
    </row>
    <row r="96" spans="1:11" s="13" customFormat="1" ht="12.75">
      <c r="A96" s="186" t="str">
        <f>+A7</f>
        <v>7.2.1 Personnel costs</v>
      </c>
      <c r="B96" s="81"/>
      <c r="C96" s="189">
        <f>+I22</f>
        <v>0</v>
      </c>
      <c r="D96" s="81"/>
      <c r="E96" s="81"/>
      <c r="K96" s="77"/>
    </row>
    <row r="97" spans="1:11" s="13" customFormat="1" ht="12.75">
      <c r="A97" s="186" t="str">
        <f>+A24</f>
        <v>7.2.2  R&amp;D Infrastructure Usage</v>
      </c>
      <c r="B97" s="81"/>
      <c r="C97" s="189">
        <f>+I34</f>
        <v>0</v>
      </c>
      <c r="D97" s="81"/>
      <c r="E97" s="81"/>
      <c r="G97" s="82"/>
      <c r="H97" s="82"/>
      <c r="I97" s="82"/>
      <c r="K97" s="77"/>
    </row>
    <row r="98" spans="1:11" s="13" customFormat="1" ht="12.75">
      <c r="A98" s="186" t="str">
        <f>+A37</f>
        <v>7.2.3 Material costs and cost of supplies</v>
      </c>
      <c r="B98" s="81"/>
      <c r="C98" s="189">
        <f>+I47</f>
        <v>0</v>
      </c>
      <c r="D98" s="81"/>
      <c r="E98" s="81"/>
      <c r="F98" s="83"/>
      <c r="G98" s="82"/>
      <c r="H98" s="82"/>
      <c r="I98" s="82"/>
      <c r="K98" s="77"/>
    </row>
    <row r="99" spans="1:11" s="13" customFormat="1" ht="12.75">
      <c r="A99" s="186" t="str">
        <f>+A49</f>
        <v>7.2.4 Third-party charges</v>
      </c>
      <c r="B99" s="81"/>
      <c r="C99" s="189">
        <f>+I58</f>
        <v>0</v>
      </c>
      <c r="E99" s="12"/>
      <c r="F99" s="12"/>
      <c r="G99" s="82"/>
      <c r="H99" s="82"/>
      <c r="I99" s="82"/>
      <c r="K99" s="77"/>
    </row>
    <row r="100" spans="1:11" s="13" customFormat="1" ht="12.75">
      <c r="A100" s="186" t="str">
        <f>+A60</f>
        <v>7.2.5 Travel costs</v>
      </c>
      <c r="B100" s="81"/>
      <c r="C100" s="189">
        <f>+I69</f>
        <v>0</v>
      </c>
      <c r="E100" s="12"/>
      <c r="F100" s="12"/>
      <c r="G100" s="82"/>
      <c r="H100" s="82"/>
      <c r="I100" s="82"/>
      <c r="K100" s="77"/>
    </row>
    <row r="101" spans="1:11" s="13" customFormat="1" ht="12.75">
      <c r="A101" s="186" t="str">
        <f>+A71</f>
        <v>7.2.6 Patent costs</v>
      </c>
      <c r="B101" s="81"/>
      <c r="C101" s="189">
        <f>+I80</f>
        <v>0</v>
      </c>
      <c r="E101" s="12"/>
      <c r="F101" s="12"/>
      <c r="G101" s="82"/>
      <c r="H101" s="82"/>
      <c r="I101" s="82"/>
      <c r="K101" s="77"/>
    </row>
    <row r="102" spans="1:11" s="13" customFormat="1" ht="30" customHeight="1">
      <c r="A102" s="265" t="str">
        <f>+A82</f>
        <v>7.2.7 VAT (if not included in former cost items)</v>
      </c>
      <c r="B102" s="266"/>
      <c r="C102" s="189">
        <f>+I91</f>
        <v>0</v>
      </c>
      <c r="E102" s="12"/>
      <c r="F102" s="12"/>
      <c r="G102" s="82"/>
      <c r="H102" s="82"/>
      <c r="I102" s="82"/>
      <c r="K102" s="77"/>
    </row>
    <row r="103" spans="4:11" s="13" customFormat="1" ht="12.75">
      <c r="D103" s="86"/>
      <c r="H103" s="82"/>
      <c r="J103" s="77"/>
      <c r="K103" s="77"/>
    </row>
    <row r="104" spans="4:11" s="13" customFormat="1" ht="12.75">
      <c r="D104" s="86"/>
      <c r="H104" s="82"/>
      <c r="J104" s="77"/>
      <c r="K104" s="77"/>
    </row>
    <row r="105" spans="4:11" s="13" customFormat="1" ht="12.75">
      <c r="D105" s="86"/>
      <c r="H105" s="82"/>
      <c r="J105" s="77"/>
      <c r="K105" s="77"/>
    </row>
    <row r="106" spans="4:11" s="13" customFormat="1" ht="12.75">
      <c r="D106" s="86"/>
      <c r="H106" s="82"/>
      <c r="J106" s="77"/>
      <c r="K106" s="77"/>
    </row>
    <row r="107" spans="8:11" s="13" customFormat="1" ht="12.75">
      <c r="H107" s="82"/>
      <c r="J107" s="77"/>
      <c r="K107" s="77"/>
    </row>
    <row r="108" spans="8:11" s="13" customFormat="1" ht="12.75">
      <c r="H108" s="82"/>
      <c r="J108" s="77"/>
      <c r="K108" s="77"/>
    </row>
  </sheetData>
  <mergeCells count="89">
    <mergeCell ref="A60:B60"/>
    <mergeCell ref="B61:G61"/>
    <mergeCell ref="B66:G66"/>
    <mergeCell ref="B67:G67"/>
    <mergeCell ref="B62:G62"/>
    <mergeCell ref="B63:G63"/>
    <mergeCell ref="B64:G64"/>
    <mergeCell ref="B65:G65"/>
    <mergeCell ref="B51:E51"/>
    <mergeCell ref="F51:G51"/>
    <mergeCell ref="B52:E52"/>
    <mergeCell ref="F52:G52"/>
    <mergeCell ref="B44:G44"/>
    <mergeCell ref="B45:G45"/>
    <mergeCell ref="B46:G46"/>
    <mergeCell ref="B50:E50"/>
    <mergeCell ref="F50:G50"/>
    <mergeCell ref="B40:G40"/>
    <mergeCell ref="B41:G41"/>
    <mergeCell ref="B42:G42"/>
    <mergeCell ref="B43:G43"/>
    <mergeCell ref="B33:D33"/>
    <mergeCell ref="F33:G33"/>
    <mergeCell ref="B38:G38"/>
    <mergeCell ref="B39:G39"/>
    <mergeCell ref="A37:C37"/>
    <mergeCell ref="B31:D31"/>
    <mergeCell ref="F31:G31"/>
    <mergeCell ref="B32:D32"/>
    <mergeCell ref="F32:G32"/>
    <mergeCell ref="B29:D29"/>
    <mergeCell ref="F29:G29"/>
    <mergeCell ref="B30:D30"/>
    <mergeCell ref="F30:G30"/>
    <mergeCell ref="B27:D27"/>
    <mergeCell ref="F27:G27"/>
    <mergeCell ref="B28:D28"/>
    <mergeCell ref="F28:G28"/>
    <mergeCell ref="A24:B24"/>
    <mergeCell ref="B25:D25"/>
    <mergeCell ref="F25:G25"/>
    <mergeCell ref="B26:D26"/>
    <mergeCell ref="F26:G26"/>
    <mergeCell ref="B18:C18"/>
    <mergeCell ref="B19:C19"/>
    <mergeCell ref="B20:C20"/>
    <mergeCell ref="B21:C21"/>
    <mergeCell ref="B14:C14"/>
    <mergeCell ref="B15:C15"/>
    <mergeCell ref="B16:C16"/>
    <mergeCell ref="B17:C17"/>
    <mergeCell ref="A1:F1"/>
    <mergeCell ref="B4:F4"/>
    <mergeCell ref="B8:C8"/>
    <mergeCell ref="B53:E53"/>
    <mergeCell ref="F53:G53"/>
    <mergeCell ref="B9:C9"/>
    <mergeCell ref="B10:C10"/>
    <mergeCell ref="B11:C11"/>
    <mergeCell ref="B12:C12"/>
    <mergeCell ref="B13:C13"/>
    <mergeCell ref="B54:E54"/>
    <mergeCell ref="F54:G54"/>
    <mergeCell ref="B68:G68"/>
    <mergeCell ref="A71:B71"/>
    <mergeCell ref="B55:E55"/>
    <mergeCell ref="F55:G55"/>
    <mergeCell ref="B56:E56"/>
    <mergeCell ref="F56:G56"/>
    <mergeCell ref="B57:E57"/>
    <mergeCell ref="F57:G57"/>
    <mergeCell ref="B72:G72"/>
    <mergeCell ref="B73:G73"/>
    <mergeCell ref="B79:G79"/>
    <mergeCell ref="B83:G83"/>
    <mergeCell ref="B84:G84"/>
    <mergeCell ref="B74:G74"/>
    <mergeCell ref="B75:G75"/>
    <mergeCell ref="B76:G76"/>
    <mergeCell ref="B77:G77"/>
    <mergeCell ref="B78:G78"/>
    <mergeCell ref="B89:G89"/>
    <mergeCell ref="B90:G90"/>
    <mergeCell ref="A102:B102"/>
    <mergeCell ref="E94:F94"/>
    <mergeCell ref="B85:G85"/>
    <mergeCell ref="B86:G86"/>
    <mergeCell ref="B87:G87"/>
    <mergeCell ref="B88:G88"/>
  </mergeCells>
  <dataValidations count="5">
    <dataValidation type="decimal" operator="greaterThan" allowBlank="1" showErrorMessage="1" errorTitle="Falsche Eingabe" error="Bitte eine gültige Dezimalzahl eingeben!" sqref="I39:I46 E9:F21">
      <formula1>0</formula1>
    </dataValidation>
    <dataValidation type="date" operator="greaterThan" allowBlank="1" showErrorMessage="1" errorTitle="Falsche Eingabe" error="Bitte ein gültiges Datum eingeben!" sqref="G2:I2">
      <formula1>1</formula1>
    </dataValidation>
    <dataValidation operator="greaterThan" allowBlank="1" showErrorMessage="1" errorTitle="Falsche Eingabe" error="Bitte nur die Nummer (&gt;0) des Workpackages eingeben!" sqref="A51:A57 A84:A90 A73:A79 A62:A68 A26:A33 A9:A21 A39:A46"/>
    <dataValidation operator="greaterThan" allowBlank="1" showErrorMessage="1" errorTitle="Falsche Eingabe" error="Bitte eine gültige Dezimalzahl eingeben!" sqref="G9:G21"/>
    <dataValidation operator="greaterThan" allowBlank="1" showErrorMessage="1" errorTitle="Falsche Eingabe" error="Bitte ein gültiges Datum eingeben!" sqref="F51:G57 F84:G90 F73:G79 F62:G68 F26:G33"/>
  </dataValidations>
  <hyperlinks>
    <hyperlink ref="K6" r:id="rId1" display="http://www.ffg.at/kostenleitfaden"/>
  </hyperlinks>
  <printOptions/>
  <pageMargins left="0.75" right="0.75" top="1" bottom="1" header="0.4921259845" footer="0.4921259845"/>
  <pageSetup horizontalDpi="600" verticalDpi="600" orientation="portrait" paperSize="9" scale="59" r:id="rId2"/>
  <headerFooter alignWithMargins="0">
    <oddHeader>&amp;L&amp;12ModSim</oddHeader>
    <oddFooter>&amp;L&amp;12&amp;A&amp;C&amp;12&amp;P / &amp;N&amp;R&amp;12&amp;D</oddFooter>
  </headerFooter>
  <rowBreaks count="1" manualBreakCount="1">
    <brk id="48" max="8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S21"/>
  <sheetViews>
    <sheetView workbookViewId="0" topLeftCell="A1">
      <selection activeCell="B6" sqref="B6"/>
    </sheetView>
  </sheetViews>
  <sheetFormatPr defaultColWidth="11.421875" defaultRowHeight="12.75"/>
  <cols>
    <col min="1" max="2" width="11.421875" style="107" customWidth="1"/>
    <col min="3" max="3" width="18.00390625" style="107" customWidth="1"/>
    <col min="4" max="4" width="13.00390625" style="107" bestFit="1" customWidth="1"/>
    <col min="5" max="6" width="11.57421875" style="107" bestFit="1" customWidth="1"/>
    <col min="7" max="7" width="12.8515625" style="107" customWidth="1"/>
    <col min="8" max="9" width="11.57421875" style="107" bestFit="1" customWidth="1"/>
    <col min="10" max="10" width="13.00390625" style="107" bestFit="1" customWidth="1"/>
    <col min="11" max="12" width="11.421875" style="107" customWidth="1"/>
    <col min="13" max="19" width="0" style="107" hidden="1" customWidth="1"/>
    <col min="20" max="16384" width="11.421875" style="107" customWidth="1"/>
  </cols>
  <sheetData>
    <row r="1" ht="35.25" customHeight="1">
      <c r="C1" s="184" t="s">
        <v>36</v>
      </c>
    </row>
    <row r="2" spans="1:10" ht="18">
      <c r="A2" s="108" t="s">
        <v>85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2:10" ht="18">
      <c r="B3" s="108"/>
      <c r="C3" s="108"/>
      <c r="D3" s="108"/>
      <c r="E3" s="108"/>
      <c r="F3" s="108"/>
      <c r="G3" s="108"/>
      <c r="H3" s="108"/>
      <c r="I3" s="108"/>
      <c r="J3" s="108"/>
    </row>
    <row r="4" spans="1:4" ht="13.5" thickBot="1">
      <c r="A4" s="269" t="s">
        <v>8</v>
      </c>
      <c r="B4" s="270"/>
      <c r="C4" s="271">
        <f>+'[2]6 Key data'!B14</f>
        <v>0</v>
      </c>
      <c r="D4" s="272"/>
    </row>
    <row r="5" spans="1:19" ht="26.25" thickBot="1">
      <c r="A5" s="109"/>
      <c r="B5" s="110" t="s">
        <v>46</v>
      </c>
      <c r="C5" s="110" t="s">
        <v>47</v>
      </c>
      <c r="D5" s="110" t="s">
        <v>48</v>
      </c>
      <c r="E5" s="111" t="s">
        <v>49</v>
      </c>
      <c r="F5" s="112" t="s">
        <v>50</v>
      </c>
      <c r="G5" s="113" t="s">
        <v>51</v>
      </c>
      <c r="H5" s="114" t="s">
        <v>52</v>
      </c>
      <c r="I5" s="115" t="s">
        <v>53</v>
      </c>
      <c r="J5" s="116" t="s">
        <v>54</v>
      </c>
      <c r="M5" s="183">
        <v>1</v>
      </c>
      <c r="N5" s="183" t="s">
        <v>76</v>
      </c>
      <c r="O5" s="183"/>
      <c r="P5" s="183"/>
      <c r="Q5" s="183"/>
      <c r="R5" s="183"/>
      <c r="S5" s="183"/>
    </row>
    <row r="6" spans="1:19" ht="16.5" customHeight="1">
      <c r="A6" s="117" t="s">
        <v>55</v>
      </c>
      <c r="B6" s="118" t="s">
        <v>56</v>
      </c>
      <c r="C6" s="119">
        <v>1</v>
      </c>
      <c r="D6" s="120">
        <v>0</v>
      </c>
      <c r="E6" s="121">
        <f aca="true" t="shared" si="0" ref="E6:E13">IF(C6&gt;1,IF(D$20&lt;&gt;0,IF(D6/D$20&lt;&gt;0,D6/D$20,""),""),IF(D6&gt;0,"?? Org. type ??",""))</f>
      </c>
      <c r="F6" s="122">
        <f aca="true" t="shared" si="1" ref="F6:F13">IF(C6&gt;1,INDEX(F$15:F$19,C6),"")</f>
      </c>
      <c r="G6" s="123">
        <f aca="true" t="shared" si="2" ref="G6:G13">IF(AND(D6&lt;&gt;"",D6&lt;&gt;0,F6&lt;&gt;""),D6*F6,"")</f>
      </c>
      <c r="H6" s="124">
        <f aca="true" t="shared" si="3" ref="H6:H13">IF(AND(C6&gt;1,D6&lt;&gt;"",D6&gt;0,G6&lt;&gt;""),IF(C6=2,D6-G6,INDEX(H$15:H$19,C6)*E6/INDEX(E$15:E$19,C6)),"")</f>
      </c>
      <c r="I6" s="125">
        <f aca="true" t="shared" si="4" ref="I6:I13">IF(AND(G6&lt;&gt;"",H6&lt;&gt;""),G6+H6,"")</f>
      </c>
      <c r="J6" s="126">
        <f aca="true" t="shared" si="5" ref="J6:J13">IF(AND(D6&lt;&gt;"",G6&lt;&gt;"",H6&lt;&gt;""),D6-G6-H6,"")</f>
      </c>
      <c r="M6" s="107">
        <v>2</v>
      </c>
      <c r="N6" s="107" t="s">
        <v>77</v>
      </c>
      <c r="O6" s="107">
        <f aca="true" t="shared" si="6" ref="O6:O13">IF($C6=1,$D6,0)</f>
        <v>0</v>
      </c>
      <c r="P6" s="107">
        <f aca="true" t="shared" si="7" ref="P6:P13">IF($C6=2,$D6,0)</f>
        <v>0</v>
      </c>
      <c r="Q6" s="107">
        <f aca="true" t="shared" si="8" ref="Q6:Q13">IF($C6=3,$D6,0)</f>
        <v>0</v>
      </c>
      <c r="R6" s="107">
        <f aca="true" t="shared" si="9" ref="R6:R13">IF($C6=4,$D6,0)</f>
        <v>0</v>
      </c>
      <c r="S6" s="107">
        <f aca="true" t="shared" si="10" ref="S6:S13">IF($C6=5,$D6,0)</f>
        <v>0</v>
      </c>
    </row>
    <row r="7" spans="1:19" ht="16.5" customHeight="1">
      <c r="A7" s="127" t="s">
        <v>57</v>
      </c>
      <c r="B7" s="128" t="s">
        <v>58</v>
      </c>
      <c r="C7" s="129">
        <v>1</v>
      </c>
      <c r="D7" s="185">
        <v>0</v>
      </c>
      <c r="E7" s="121">
        <f t="shared" si="0"/>
      </c>
      <c r="F7" s="131">
        <f t="shared" si="1"/>
      </c>
      <c r="G7" s="123">
        <f t="shared" si="2"/>
      </c>
      <c r="H7" s="124">
        <f t="shared" si="3"/>
      </c>
      <c r="I7" s="125">
        <f t="shared" si="4"/>
      </c>
      <c r="J7" s="126">
        <f t="shared" si="5"/>
      </c>
      <c r="M7" s="107">
        <v>3</v>
      </c>
      <c r="N7" s="107" t="s">
        <v>78</v>
      </c>
      <c r="O7" s="107">
        <f t="shared" si="6"/>
        <v>0</v>
      </c>
      <c r="P7" s="107">
        <f t="shared" si="7"/>
        <v>0</v>
      </c>
      <c r="Q7" s="107">
        <f t="shared" si="8"/>
        <v>0</v>
      </c>
      <c r="R7" s="107">
        <f t="shared" si="9"/>
        <v>0</v>
      </c>
      <c r="S7" s="107">
        <f t="shared" si="10"/>
        <v>0</v>
      </c>
    </row>
    <row r="8" spans="1:19" ht="16.5" customHeight="1">
      <c r="A8" s="127" t="s">
        <v>59</v>
      </c>
      <c r="B8" s="128" t="s">
        <v>60</v>
      </c>
      <c r="C8" s="129">
        <v>1</v>
      </c>
      <c r="D8" s="130">
        <v>0</v>
      </c>
      <c r="E8" s="121">
        <f t="shared" si="0"/>
      </c>
      <c r="F8" s="131">
        <f t="shared" si="1"/>
      </c>
      <c r="G8" s="123">
        <f t="shared" si="2"/>
      </c>
      <c r="H8" s="124">
        <f t="shared" si="3"/>
      </c>
      <c r="I8" s="125">
        <f t="shared" si="4"/>
      </c>
      <c r="J8" s="126">
        <f t="shared" si="5"/>
      </c>
      <c r="M8" s="107">
        <v>4</v>
      </c>
      <c r="N8" s="107" t="s">
        <v>79</v>
      </c>
      <c r="O8" s="107">
        <f t="shared" si="6"/>
        <v>0</v>
      </c>
      <c r="P8" s="107">
        <f t="shared" si="7"/>
        <v>0</v>
      </c>
      <c r="Q8" s="107">
        <f t="shared" si="8"/>
        <v>0</v>
      </c>
      <c r="R8" s="107">
        <f t="shared" si="9"/>
        <v>0</v>
      </c>
      <c r="S8" s="107">
        <f t="shared" si="10"/>
        <v>0</v>
      </c>
    </row>
    <row r="9" spans="1:19" ht="16.5" customHeight="1">
      <c r="A9" s="127" t="s">
        <v>61</v>
      </c>
      <c r="B9" s="128" t="s">
        <v>62</v>
      </c>
      <c r="C9" s="129">
        <v>1</v>
      </c>
      <c r="D9" s="130">
        <v>0</v>
      </c>
      <c r="E9" s="121">
        <f t="shared" si="0"/>
      </c>
      <c r="F9" s="131">
        <f t="shared" si="1"/>
      </c>
      <c r="G9" s="123">
        <f t="shared" si="2"/>
      </c>
      <c r="H9" s="124">
        <f t="shared" si="3"/>
      </c>
      <c r="I9" s="125">
        <f t="shared" si="4"/>
      </c>
      <c r="J9" s="126">
        <f t="shared" si="5"/>
      </c>
      <c r="M9" s="107">
        <v>5</v>
      </c>
      <c r="N9" s="107" t="s">
        <v>80</v>
      </c>
      <c r="O9" s="107">
        <f t="shared" si="6"/>
        <v>0</v>
      </c>
      <c r="P9" s="107">
        <f t="shared" si="7"/>
        <v>0</v>
      </c>
      <c r="Q9" s="107">
        <f t="shared" si="8"/>
        <v>0</v>
      </c>
      <c r="R9" s="107">
        <f t="shared" si="9"/>
        <v>0</v>
      </c>
      <c r="S9" s="107">
        <f t="shared" si="10"/>
        <v>0</v>
      </c>
    </row>
    <row r="10" spans="1:19" ht="16.5" customHeight="1">
      <c r="A10" s="127" t="s">
        <v>63</v>
      </c>
      <c r="B10" s="128" t="s">
        <v>64</v>
      </c>
      <c r="C10" s="129">
        <v>1</v>
      </c>
      <c r="D10" s="130">
        <v>0</v>
      </c>
      <c r="E10" s="121">
        <f t="shared" si="0"/>
      </c>
      <c r="F10" s="131">
        <f t="shared" si="1"/>
      </c>
      <c r="G10" s="123">
        <f t="shared" si="2"/>
      </c>
      <c r="H10" s="124">
        <f t="shared" si="3"/>
      </c>
      <c r="I10" s="125">
        <f t="shared" si="4"/>
      </c>
      <c r="J10" s="126">
        <f t="shared" si="5"/>
      </c>
      <c r="O10" s="107">
        <f t="shared" si="6"/>
        <v>0</v>
      </c>
      <c r="P10" s="107">
        <f t="shared" si="7"/>
        <v>0</v>
      </c>
      <c r="Q10" s="107">
        <f t="shared" si="8"/>
        <v>0</v>
      </c>
      <c r="R10" s="107">
        <f t="shared" si="9"/>
        <v>0</v>
      </c>
      <c r="S10" s="107">
        <f t="shared" si="10"/>
        <v>0</v>
      </c>
    </row>
    <row r="11" spans="1:19" ht="16.5" customHeight="1">
      <c r="A11" s="127" t="s">
        <v>65</v>
      </c>
      <c r="B11" s="128" t="s">
        <v>66</v>
      </c>
      <c r="C11" s="129">
        <v>1</v>
      </c>
      <c r="D11" s="130">
        <v>0</v>
      </c>
      <c r="E11" s="121">
        <f t="shared" si="0"/>
      </c>
      <c r="F11" s="131">
        <f t="shared" si="1"/>
      </c>
      <c r="G11" s="123">
        <f t="shared" si="2"/>
      </c>
      <c r="H11" s="124">
        <f t="shared" si="3"/>
      </c>
      <c r="I11" s="125">
        <f t="shared" si="4"/>
      </c>
      <c r="J11" s="126">
        <f t="shared" si="5"/>
      </c>
      <c r="O11" s="107">
        <f t="shared" si="6"/>
        <v>0</v>
      </c>
      <c r="P11" s="107">
        <f t="shared" si="7"/>
        <v>0</v>
      </c>
      <c r="Q11" s="107">
        <f t="shared" si="8"/>
        <v>0</v>
      </c>
      <c r="R11" s="107">
        <f t="shared" si="9"/>
        <v>0</v>
      </c>
      <c r="S11" s="107">
        <f t="shared" si="10"/>
        <v>0</v>
      </c>
    </row>
    <row r="12" spans="1:19" ht="16.5" customHeight="1">
      <c r="A12" s="127" t="s">
        <v>67</v>
      </c>
      <c r="B12" s="128" t="s">
        <v>68</v>
      </c>
      <c r="C12" s="129">
        <v>1</v>
      </c>
      <c r="D12" s="130">
        <v>0</v>
      </c>
      <c r="E12" s="121">
        <f t="shared" si="0"/>
      </c>
      <c r="F12" s="131">
        <f t="shared" si="1"/>
      </c>
      <c r="G12" s="123">
        <f t="shared" si="2"/>
      </c>
      <c r="H12" s="124">
        <f t="shared" si="3"/>
      </c>
      <c r="I12" s="125">
        <f t="shared" si="4"/>
      </c>
      <c r="J12" s="126">
        <f t="shared" si="5"/>
      </c>
      <c r="O12" s="107">
        <f t="shared" si="6"/>
        <v>0</v>
      </c>
      <c r="P12" s="107">
        <f t="shared" si="7"/>
        <v>0</v>
      </c>
      <c r="Q12" s="107">
        <f t="shared" si="8"/>
        <v>0</v>
      </c>
      <c r="R12" s="107">
        <f t="shared" si="9"/>
        <v>0</v>
      </c>
      <c r="S12" s="107">
        <f t="shared" si="10"/>
        <v>0</v>
      </c>
    </row>
    <row r="13" spans="1:19" ht="16.5" customHeight="1" thickBot="1">
      <c r="A13" s="132" t="s">
        <v>69</v>
      </c>
      <c r="B13" s="133" t="s">
        <v>70</v>
      </c>
      <c r="C13" s="134">
        <v>1</v>
      </c>
      <c r="D13" s="135">
        <v>0</v>
      </c>
      <c r="E13" s="136">
        <f t="shared" si="0"/>
      </c>
      <c r="F13" s="137">
        <f t="shared" si="1"/>
      </c>
      <c r="G13" s="138">
        <f t="shared" si="2"/>
      </c>
      <c r="H13" s="139">
        <f t="shared" si="3"/>
      </c>
      <c r="I13" s="140">
        <f t="shared" si="4"/>
      </c>
      <c r="J13" s="141">
        <f t="shared" si="5"/>
      </c>
      <c r="O13" s="107">
        <f t="shared" si="6"/>
        <v>0</v>
      </c>
      <c r="P13" s="107">
        <f t="shared" si="7"/>
        <v>0</v>
      </c>
      <c r="Q13" s="107">
        <f t="shared" si="8"/>
        <v>0</v>
      </c>
      <c r="R13" s="107">
        <f t="shared" si="9"/>
        <v>0</v>
      </c>
      <c r="S13" s="107">
        <f t="shared" si="10"/>
        <v>0</v>
      </c>
    </row>
    <row r="14" spans="1:10" ht="12.75" hidden="1">
      <c r="A14" s="142"/>
      <c r="B14" s="143"/>
      <c r="C14" s="144"/>
      <c r="D14" s="145"/>
      <c r="E14" s="121"/>
      <c r="F14" s="146"/>
      <c r="G14" s="147"/>
      <c r="H14" s="148"/>
      <c r="I14" s="149">
        <f aca="true" t="shared" si="11" ref="I14:I20">IF(G14&lt;&gt;"",G14+H14,"")</f>
      </c>
      <c r="J14" s="150"/>
    </row>
    <row r="15" spans="1:10" ht="12.75" hidden="1">
      <c r="A15" s="142"/>
      <c r="B15" s="143"/>
      <c r="C15" s="144"/>
      <c r="D15" s="145"/>
      <c r="E15" s="151"/>
      <c r="F15" s="146"/>
      <c r="G15" s="147"/>
      <c r="H15" s="148"/>
      <c r="I15" s="149">
        <f t="shared" si="11"/>
      </c>
      <c r="J15" s="150"/>
    </row>
    <row r="16" spans="1:10" ht="21.75" customHeight="1">
      <c r="A16" s="273">
        <f>IF(D$20&lt;&gt;0,IF(OR(E16="",E16&lt;0.25),"PLEASE CORRECT: Project share of research organisations must be &gt;= 25%",IF(E16&gt;0.8,"PLEASE CORRECT: Project share of companies must be &gt;=20%","")),"")</f>
      </c>
      <c r="B16" s="274"/>
      <c r="C16" s="152" t="s">
        <v>71</v>
      </c>
      <c r="D16" s="153">
        <f>SUM(P6:P13)</f>
        <v>0</v>
      </c>
      <c r="E16" s="154">
        <f>IF(D$20&lt;&gt;0,IF(D16/D$20&lt;&gt;0,D16/D$20,""),"")</f>
      </c>
      <c r="F16" s="155">
        <f>IF(F20&gt;0,F20,"")</f>
      </c>
      <c r="G16" s="156">
        <f>IF(AND(D16&lt;&gt;0,F16&lt;&gt;""),D16*F16,"")</f>
      </c>
      <c r="H16" s="157">
        <f>IF(OR(H17&lt;&gt;"",H18&lt;&gt;"",H19&lt;&gt;""),-SUM(H17:H19),"")</f>
      </c>
      <c r="I16" s="125">
        <f t="shared" si="11"/>
      </c>
      <c r="J16" s="126">
        <f>IF(G16&lt;&gt;"",D16-G16-H16,"")</f>
      </c>
    </row>
    <row r="17" spans="1:10" ht="19.5" customHeight="1">
      <c r="A17" s="275"/>
      <c r="B17" s="276"/>
      <c r="C17" s="152" t="s">
        <v>72</v>
      </c>
      <c r="D17" s="153">
        <f>SUM(Q6:Q13)</f>
        <v>0</v>
      </c>
      <c r="E17" s="154">
        <f>IF(D$20&lt;&gt;0,IF(D17/D$20&lt;&gt;0,D17/D$20,""),"")</f>
      </c>
      <c r="F17" s="155">
        <f>IF(AND(E$16&lt;&gt;"",E$16&gt;=0.25,E$16&lt;=0.8),E$16*(0.8-0.6)+0.6,"")</f>
      </c>
      <c r="G17" s="156">
        <f>IF(AND(D17&lt;&gt;0,F17&lt;&gt;""),D17*F17,"")</f>
      </c>
      <c r="H17" s="157">
        <f>IF(AND(D17&lt;&gt;0,E16&lt;&gt;"",F17&lt;&gt;""),-D$20*E$16*(1-F17)*E17/(1-E$16),"")</f>
      </c>
      <c r="I17" s="125">
        <f t="shared" si="11"/>
      </c>
      <c r="J17" s="126">
        <f>IF(G17&lt;&gt;"",D17-G17-H17,"")</f>
      </c>
    </row>
    <row r="18" spans="1:10" ht="17.25" customHeight="1">
      <c r="A18" s="275"/>
      <c r="B18" s="276"/>
      <c r="C18" s="152" t="s">
        <v>73</v>
      </c>
      <c r="D18" s="153">
        <f>SUM(R6:R13)</f>
        <v>0</v>
      </c>
      <c r="E18" s="154">
        <f>IF(D$20&lt;&gt;0,IF(D18/D$20&lt;&gt;0,D18/D$20,""),"")</f>
      </c>
      <c r="F18" s="155">
        <f>IF(AND(E$16&lt;&gt;"",E$16&gt;=0.25,E$16&lt;=0.8),E$16*(0.75-0.55)+0.55,"")</f>
      </c>
      <c r="G18" s="156">
        <f>IF(AND(D18&lt;&gt;0,F18&lt;&gt;""),D18*F18,"")</f>
      </c>
      <c r="H18" s="157">
        <f>IF(AND(D18&lt;&gt;0,E$16&lt;&gt;"",F18&lt;&gt;""),-D$20*E$16*(1-F18)*E18/(1-E$16),"")</f>
      </c>
      <c r="I18" s="125">
        <f t="shared" si="11"/>
      </c>
      <c r="J18" s="126">
        <f>IF(G18&lt;&gt;"",D18-G18-H18,"")</f>
      </c>
    </row>
    <row r="19" spans="1:10" ht="19.5" customHeight="1" thickBot="1">
      <c r="A19" s="277"/>
      <c r="B19" s="278"/>
      <c r="C19" s="158" t="s">
        <v>74</v>
      </c>
      <c r="D19" s="159">
        <f>SUM(S6:S13)</f>
        <v>0</v>
      </c>
      <c r="E19" s="160">
        <f>IF(D$20&lt;&gt;0,IF(D19/D$20&lt;&gt;0,D19/D$20,""),"")</f>
      </c>
      <c r="F19" s="161">
        <f>IF(AND(E$16&lt;&gt;"",E$16&gt;=0.25,E$16&lt;=0.8),E$16*(0.65-0.5)+0.5,"")</f>
      </c>
      <c r="G19" s="162">
        <f>IF(AND(D19&lt;&gt;0,F19&lt;&gt;""),D19*F19,"")</f>
      </c>
      <c r="H19" s="163">
        <f>IF(AND(D19&lt;&gt;0,E$16&lt;&gt;"",F19&lt;&gt;""),-D$20*E$16*(1-F19)*E19/(1-E$16),"")</f>
      </c>
      <c r="I19" s="164">
        <f t="shared" si="11"/>
      </c>
      <c r="J19" s="165">
        <f>IF(G19&lt;&gt;"",D19-G19-H19,"")</f>
      </c>
    </row>
    <row r="20" spans="1:10" ht="14.25" thickBot="1" thickTop="1">
      <c r="A20" s="166" t="s">
        <v>75</v>
      </c>
      <c r="B20" s="167"/>
      <c r="C20" s="168" t="s">
        <v>20</v>
      </c>
      <c r="D20" s="169">
        <f>SUM(D16:D19)</f>
        <v>0</v>
      </c>
      <c r="E20" s="170"/>
      <c r="F20" s="171">
        <f>IF(OR(E16="",E16&gt;0.8,E16&lt;0.25),0,(IF(E17&lt;&gt;"",E17,0)*F17+IF(E18&lt;&gt;"",E18,0)*F18+IF(E19&lt;&gt;"",E19,0)*F19)/(1-E16))</f>
        <v>0</v>
      </c>
      <c r="G20" s="172">
        <f>IF(D20&lt;&gt;0,D20*F20,"")</f>
      </c>
      <c r="H20" s="173"/>
      <c r="I20" s="174">
        <f t="shared" si="11"/>
      </c>
      <c r="J20" s="175">
        <f>IF(AND(G20&lt;&gt;"",G20&lt;&gt;0),D20-G20+H20,"")</f>
      </c>
    </row>
    <row r="21" spans="1:10" ht="15">
      <c r="A21" s="176" t="s">
        <v>81</v>
      </c>
      <c r="B21" s="177"/>
      <c r="C21" s="178"/>
      <c r="D21" s="179"/>
      <c r="E21" s="180"/>
      <c r="F21" s="181"/>
      <c r="G21" s="182"/>
      <c r="H21" s="167"/>
      <c r="I21" s="167"/>
      <c r="J21" s="167"/>
    </row>
  </sheetData>
  <sheetProtection password="A4E7" sheet="1" objects="1" scenarios="1"/>
  <mergeCells count="3">
    <mergeCell ref="A4:B4"/>
    <mergeCell ref="C4:D4"/>
    <mergeCell ref="A16:B19"/>
  </mergeCells>
  <printOptions/>
  <pageMargins left="0.75" right="0.75" top="1" bottom="1" header="0.4921259845" footer="0.4921259845"/>
  <pageSetup horizontalDpi="600" verticalDpi="600" orientation="portrait" paperSize="9" scale="6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3"/>
  <sheetViews>
    <sheetView workbookViewId="0" topLeftCell="A1">
      <selection activeCell="A7" sqref="A7:B7"/>
    </sheetView>
  </sheetViews>
  <sheetFormatPr defaultColWidth="11.421875" defaultRowHeight="12.75"/>
  <cols>
    <col min="6" max="6" width="14.00390625" style="0" customWidth="1"/>
    <col min="7" max="7" width="14.140625" style="0" customWidth="1"/>
  </cols>
  <sheetData>
    <row r="1" spans="1:15" ht="12.75">
      <c r="A1" s="283" t="s">
        <v>37</v>
      </c>
      <c r="B1" s="284"/>
      <c r="C1" s="284"/>
      <c r="D1" s="284"/>
      <c r="E1" s="285"/>
      <c r="G1" s="11"/>
      <c r="H1" s="11"/>
      <c r="I1" s="11"/>
      <c r="J1" s="11"/>
      <c r="K1" s="11"/>
      <c r="L1" s="11"/>
      <c r="M1" s="11"/>
      <c r="N1" s="11"/>
      <c r="O1" s="11"/>
    </row>
    <row r="2" spans="1:17" ht="12.75">
      <c r="A2" s="283" t="s">
        <v>38</v>
      </c>
      <c r="B2" s="284"/>
      <c r="C2" s="284"/>
      <c r="D2" s="284"/>
      <c r="E2" s="285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2.75">
      <c r="A3" s="289" t="s">
        <v>8</v>
      </c>
      <c r="B3" s="290"/>
      <c r="C3" s="291">
        <f>+'6 Key data'!$B$14</f>
        <v>0</v>
      </c>
      <c r="D3" s="292"/>
      <c r="E3" s="88"/>
      <c r="F3" s="88"/>
      <c r="G3" s="88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12.75">
      <c r="A4" s="286" t="s">
        <v>39</v>
      </c>
      <c r="B4" s="287"/>
      <c r="C4" s="287"/>
      <c r="D4" s="287"/>
      <c r="E4" s="287"/>
      <c r="F4" s="287"/>
      <c r="G4" s="288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12.75" customHeight="1">
      <c r="A5" s="89"/>
      <c r="B5" s="90"/>
      <c r="C5" s="89"/>
      <c r="D5" s="90"/>
      <c r="E5" s="91"/>
      <c r="F5" s="279" t="s">
        <v>31</v>
      </c>
      <c r="G5" s="281" t="s">
        <v>32</v>
      </c>
      <c r="H5" s="89"/>
      <c r="I5" s="11"/>
      <c r="J5" s="11"/>
      <c r="K5" s="11"/>
      <c r="L5" s="11"/>
      <c r="M5" s="11"/>
      <c r="N5" s="11"/>
      <c r="O5" s="11"/>
      <c r="P5" s="11"/>
      <c r="Q5" s="11"/>
    </row>
    <row r="6" spans="1:17" ht="26.25" customHeight="1">
      <c r="A6" s="91" t="s">
        <v>28</v>
      </c>
      <c r="B6" s="92"/>
      <c r="C6" s="91" t="s">
        <v>29</v>
      </c>
      <c r="D6" s="92"/>
      <c r="E6" s="93" t="s">
        <v>30</v>
      </c>
      <c r="F6" s="280"/>
      <c r="G6" s="282"/>
      <c r="H6" s="89"/>
      <c r="I6" s="11"/>
      <c r="J6" s="11"/>
      <c r="K6" s="11"/>
      <c r="L6" s="11"/>
      <c r="M6" s="11"/>
      <c r="N6" s="11"/>
      <c r="O6" s="11"/>
      <c r="P6" s="11"/>
      <c r="Q6" s="11"/>
    </row>
    <row r="7" spans="1:17" ht="12.75">
      <c r="A7" s="293"/>
      <c r="B7" s="293"/>
      <c r="C7" s="293"/>
      <c r="D7" s="293"/>
      <c r="E7" s="94"/>
      <c r="F7" s="101"/>
      <c r="G7" s="100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ht="12.75">
      <c r="A8" s="293"/>
      <c r="B8" s="293"/>
      <c r="C8" s="293"/>
      <c r="D8" s="293"/>
      <c r="E8" s="94"/>
      <c r="F8" s="101"/>
      <c r="G8" s="100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ht="12.75">
      <c r="A9" s="293"/>
      <c r="B9" s="293"/>
      <c r="C9" s="293"/>
      <c r="D9" s="293"/>
      <c r="E9" s="94"/>
      <c r="F9" s="101"/>
      <c r="G9" s="100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ht="12.75">
      <c r="A10" s="293"/>
      <c r="B10" s="293"/>
      <c r="C10" s="293"/>
      <c r="D10" s="293"/>
      <c r="E10" s="94"/>
      <c r="F10" s="101"/>
      <c r="G10" s="105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293"/>
      <c r="B11" s="293"/>
      <c r="C11" s="293"/>
      <c r="D11" s="293"/>
      <c r="E11" s="94"/>
      <c r="F11" s="101"/>
      <c r="G11" s="100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293"/>
      <c r="B12" s="293"/>
      <c r="C12" s="293"/>
      <c r="D12" s="293"/>
      <c r="E12" s="94"/>
      <c r="F12" s="101"/>
      <c r="G12" s="100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293"/>
      <c r="B13" s="293"/>
      <c r="C13" s="293"/>
      <c r="D13" s="293"/>
      <c r="E13" s="94"/>
      <c r="F13" s="101"/>
      <c r="G13" s="100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95" t="s">
        <v>40</v>
      </c>
      <c r="B15" s="96"/>
      <c r="C15" s="96"/>
      <c r="D15" s="96"/>
      <c r="E15" s="97"/>
      <c r="F15" s="98"/>
      <c r="G15" s="99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 customHeight="1">
      <c r="A16" s="89"/>
      <c r="B16" s="90"/>
      <c r="C16" s="89"/>
      <c r="D16" s="90"/>
      <c r="E16" s="91"/>
      <c r="F16" s="279" t="s">
        <v>31</v>
      </c>
      <c r="G16" s="281" t="s">
        <v>32</v>
      </c>
      <c r="H16" s="89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26.25" customHeight="1">
      <c r="A17" s="91" t="s">
        <v>28</v>
      </c>
      <c r="B17" s="92"/>
      <c r="C17" s="91" t="s">
        <v>29</v>
      </c>
      <c r="D17" s="92"/>
      <c r="E17" s="93" t="s">
        <v>30</v>
      </c>
      <c r="F17" s="280"/>
      <c r="G17" s="282"/>
      <c r="H17" s="89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293"/>
      <c r="B18" s="293"/>
      <c r="C18" s="293"/>
      <c r="D18" s="293"/>
      <c r="E18" s="94"/>
      <c r="F18" s="101"/>
      <c r="G18" s="100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293"/>
      <c r="B19" s="293"/>
      <c r="C19" s="293"/>
      <c r="D19" s="293"/>
      <c r="E19" s="94"/>
      <c r="F19" s="101"/>
      <c r="G19" s="100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293"/>
      <c r="B20" s="293"/>
      <c r="C20" s="293"/>
      <c r="D20" s="293"/>
      <c r="E20" s="94"/>
      <c r="F20" s="101"/>
      <c r="G20" s="100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293"/>
      <c r="B21" s="293"/>
      <c r="C21" s="293"/>
      <c r="D21" s="293"/>
      <c r="E21" s="94"/>
      <c r="F21" s="101"/>
      <c r="G21" s="100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93"/>
      <c r="B22" s="293"/>
      <c r="C22" s="293"/>
      <c r="D22" s="293"/>
      <c r="E22" s="94"/>
      <c r="F22" s="101"/>
      <c r="G22" s="100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93"/>
      <c r="B23" s="293"/>
      <c r="C23" s="293"/>
      <c r="D23" s="293"/>
      <c r="E23" s="94"/>
      <c r="F23" s="101"/>
      <c r="G23" s="100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293"/>
      <c r="B24" s="293"/>
      <c r="C24" s="293"/>
      <c r="D24" s="293"/>
      <c r="E24" s="94"/>
      <c r="F24" s="101"/>
      <c r="G24" s="100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294" t="s">
        <v>41</v>
      </c>
      <c r="B26" s="295"/>
      <c r="C26" s="295"/>
      <c r="D26" s="295"/>
      <c r="E26" s="295"/>
      <c r="F26" s="295"/>
      <c r="G26" s="296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 customHeight="1">
      <c r="A27" s="89"/>
      <c r="B27" s="90"/>
      <c r="C27" s="89"/>
      <c r="D27" s="90"/>
      <c r="E27" s="91"/>
      <c r="F27" s="279" t="s">
        <v>31</v>
      </c>
      <c r="G27" s="281" t="s">
        <v>32</v>
      </c>
      <c r="H27" s="89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26.25" customHeight="1">
      <c r="A28" s="91" t="s">
        <v>28</v>
      </c>
      <c r="B28" s="92"/>
      <c r="C28" s="91" t="s">
        <v>29</v>
      </c>
      <c r="D28" s="92"/>
      <c r="E28" s="93" t="s">
        <v>30</v>
      </c>
      <c r="F28" s="280"/>
      <c r="G28" s="282"/>
      <c r="H28" s="89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293"/>
      <c r="B29" s="293"/>
      <c r="C29" s="293"/>
      <c r="D29" s="293"/>
      <c r="E29" s="94"/>
      <c r="F29" s="101"/>
      <c r="G29" s="100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293"/>
      <c r="B30" s="293"/>
      <c r="C30" s="293"/>
      <c r="D30" s="293"/>
      <c r="E30" s="94"/>
      <c r="F30" s="101"/>
      <c r="G30" s="100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297"/>
      <c r="B31" s="298"/>
      <c r="C31" s="297"/>
      <c r="D31" s="298"/>
      <c r="E31" s="94"/>
      <c r="F31" s="101"/>
      <c r="G31" s="100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297"/>
      <c r="B32" s="298"/>
      <c r="C32" s="297"/>
      <c r="D32" s="298"/>
      <c r="E32" s="94"/>
      <c r="F32" s="101"/>
      <c r="G32" s="100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297"/>
      <c r="B33" s="298"/>
      <c r="C33" s="297"/>
      <c r="D33" s="298"/>
      <c r="E33" s="94"/>
      <c r="F33" s="101"/>
      <c r="G33" s="100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297"/>
      <c r="B34" s="298"/>
      <c r="C34" s="297"/>
      <c r="D34" s="298"/>
      <c r="E34" s="94"/>
      <c r="F34" s="101"/>
      <c r="G34" s="100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297"/>
      <c r="B35" s="298"/>
      <c r="C35" s="297"/>
      <c r="D35" s="298"/>
      <c r="E35" s="94"/>
      <c r="F35" s="101"/>
      <c r="G35" s="100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8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1:18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1:18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1:18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1:18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1:18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1:18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1:18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1:18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1:18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1:18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1:18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1" spans="1:18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1:18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1:18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1:18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</row>
    <row r="65" spans="1:18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</row>
    <row r="66" spans="1:18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</row>
    <row r="67" spans="1:18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</row>
    <row r="68" spans="1:18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18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1:18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1:18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18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</row>
    <row r="73" spans="1:18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</row>
    <row r="74" spans="1:18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</row>
    <row r="75" spans="1:18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</row>
    <row r="76" spans="1:18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</row>
    <row r="77" spans="1:18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</row>
    <row r="78" spans="1:18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</row>
    <row r="79" spans="1:18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</row>
    <row r="80" spans="1:18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</row>
    <row r="81" spans="1:18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</row>
    <row r="82" spans="1:18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</row>
    <row r="83" spans="1:18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</row>
    <row r="84" spans="1:18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</row>
    <row r="85" spans="1:18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</row>
    <row r="86" spans="1:18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</row>
    <row r="87" spans="1:18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</row>
    <row r="88" spans="1:18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</row>
    <row r="89" spans="1:18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</row>
    <row r="90" spans="1:18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</row>
    <row r="91" spans="1:18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</row>
    <row r="92" spans="1:18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</row>
    <row r="93" spans="1:18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</row>
    <row r="94" spans="1:18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</row>
    <row r="95" spans="1:18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</row>
    <row r="96" spans="1:18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</row>
    <row r="97" spans="1:18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</row>
    <row r="98" spans="1:18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</row>
    <row r="99" spans="1:18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</row>
    <row r="100" spans="1:18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</row>
    <row r="101" spans="1:18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</row>
    <row r="102" spans="1:18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</row>
    <row r="103" spans="1:18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</row>
    <row r="104" spans="1:18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</row>
    <row r="105" spans="1:18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</row>
    <row r="106" spans="1:18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</row>
    <row r="107" spans="1:18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</row>
    <row r="108" spans="1:18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</row>
    <row r="109" spans="1:18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</row>
    <row r="110" spans="1:18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</row>
    <row r="111" spans="1:18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</row>
    <row r="112" spans="1:18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</row>
    <row r="113" spans="1:18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</row>
    <row r="114" spans="1:18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</row>
    <row r="115" spans="1:18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</row>
    <row r="116" spans="1:18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</row>
    <row r="117" spans="1:18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</row>
    <row r="118" spans="1:18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</row>
    <row r="119" spans="1:18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</row>
    <row r="120" spans="1:18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</row>
    <row r="121" spans="1:18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</row>
    <row r="122" spans="1:18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</row>
    <row r="123" spans="1:18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</row>
    <row r="124" spans="1:18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</row>
    <row r="125" spans="1:18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</row>
    <row r="126" spans="1:18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</row>
    <row r="127" spans="1:18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</row>
    <row r="128" spans="1:18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</row>
    <row r="129" spans="1:18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</row>
    <row r="130" spans="1:18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</row>
    <row r="131" spans="1:18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</row>
    <row r="132" spans="1:18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</row>
    <row r="133" spans="1:18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</row>
    <row r="134" spans="1:18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</row>
    <row r="135" spans="1:18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</row>
    <row r="136" spans="1:18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</row>
    <row r="137" spans="1:18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1:18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1:18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1:18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1:18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1:18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1:18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</sheetData>
  <mergeCells count="54">
    <mergeCell ref="A34:B34"/>
    <mergeCell ref="C34:D34"/>
    <mergeCell ref="A35:B35"/>
    <mergeCell ref="C35:D35"/>
    <mergeCell ref="A32:B32"/>
    <mergeCell ref="C32:D32"/>
    <mergeCell ref="A33:B33"/>
    <mergeCell ref="C33:D33"/>
    <mergeCell ref="A30:B30"/>
    <mergeCell ref="C30:D30"/>
    <mergeCell ref="A31:B31"/>
    <mergeCell ref="C31:D31"/>
    <mergeCell ref="A26:G26"/>
    <mergeCell ref="A29:B29"/>
    <mergeCell ref="C29:D29"/>
    <mergeCell ref="F27:F28"/>
    <mergeCell ref="G27:G28"/>
    <mergeCell ref="A23:B23"/>
    <mergeCell ref="C23:D23"/>
    <mergeCell ref="A24:B24"/>
    <mergeCell ref="C24:D24"/>
    <mergeCell ref="A21:B21"/>
    <mergeCell ref="C21:D21"/>
    <mergeCell ref="A22:B22"/>
    <mergeCell ref="C22:D22"/>
    <mergeCell ref="A19:B19"/>
    <mergeCell ref="C19:D19"/>
    <mergeCell ref="A20:B20"/>
    <mergeCell ref="C20:D20"/>
    <mergeCell ref="A13:B13"/>
    <mergeCell ref="C13:D13"/>
    <mergeCell ref="A18:B18"/>
    <mergeCell ref="C18:D18"/>
    <mergeCell ref="A11:B11"/>
    <mergeCell ref="C11:D11"/>
    <mergeCell ref="A12:B12"/>
    <mergeCell ref="C12:D12"/>
    <mergeCell ref="A9:B9"/>
    <mergeCell ref="C9:D9"/>
    <mergeCell ref="A10:B10"/>
    <mergeCell ref="C10:D10"/>
    <mergeCell ref="A7:B7"/>
    <mergeCell ref="C7:D7"/>
    <mergeCell ref="A8:B8"/>
    <mergeCell ref="C8:D8"/>
    <mergeCell ref="A1:E1"/>
    <mergeCell ref="A2:E2"/>
    <mergeCell ref="A4:G4"/>
    <mergeCell ref="A3:B3"/>
    <mergeCell ref="C3:D3"/>
    <mergeCell ref="F5:F6"/>
    <mergeCell ref="G5:G6"/>
    <mergeCell ref="F16:F17"/>
    <mergeCell ref="G16:G17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&amp;L&amp;9ModSim</oddHeader>
    <oddFooter>&amp;L&amp;9&amp;A&amp;C&amp;9&amp;P / &amp;N&amp;R&amp;9&amp;D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KEP</cp:lastModifiedBy>
  <cp:lastPrinted>2008-03-05T12:32:49Z</cp:lastPrinted>
  <dcterms:created xsi:type="dcterms:W3CDTF">2007-06-04T12:21:53Z</dcterms:created>
  <dcterms:modified xsi:type="dcterms:W3CDTF">2010-03-29T13:17:43Z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